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df7a37d0cba4c16/Bureau/G2C/"/>
    </mc:Choice>
  </mc:AlternateContent>
  <xr:revisionPtr revIDLastSave="2409" documentId="11_327788DFE9D6624F733A958337658F10CB9FDB6E" xr6:coauthVersionLast="47" xr6:coauthVersionMax="47" xr10:uidLastSave="{FB7BBC48-9325-4B66-B46A-C64262177D73}"/>
  <bookViews>
    <workbookView xWindow="-108" yWindow="-108" windowWidth="23256" windowHeight="13896" tabRatio="818" xr2:uid="{00000000-000D-0000-FFFF-FFFF00000000}"/>
  </bookViews>
  <sheets>
    <sheet name="Récap Equipe" sheetId="8" r:id="rId1"/>
    <sheet name="RESULTAT" sheetId="1" r:id="rId2"/>
    <sheet name="Eq honneur" sheetId="6" r:id="rId3"/>
    <sheet name="Clas. Honneur" sheetId="7" r:id="rId4"/>
    <sheet name="Eq Promo-Excel" sheetId="4" r:id="rId5"/>
    <sheet name="Clas. Promo-Excel" sheetId="5" r:id="rId6"/>
    <sheet name="Eq Excellence" sheetId="2" r:id="rId7"/>
    <sheet name="Clas. Excellence" sheetId="3" r:id="rId8"/>
  </sheets>
  <definedNames>
    <definedName name="_xlnm._FilterDatabase" localSheetId="7" hidden="1">'Clas. Excellence'!$A$6:$M$6</definedName>
    <definedName name="_xlnm._FilterDatabase" localSheetId="3" hidden="1">'Clas. Honneur'!$A$6:$M$150</definedName>
    <definedName name="_xlnm._FilterDatabase" localSheetId="5" hidden="1">'Clas. Promo-Excel'!$A$6:$M$6</definedName>
    <definedName name="_xlnm.Print_Area" localSheetId="7">'Clas. Excellence'!$A$5:$M$11</definedName>
    <definedName name="_xlnm.Print_Area" localSheetId="3">'Clas. Honneur'!$A$6:$M$91</definedName>
    <definedName name="_xlnm.Print_Area" localSheetId="5">'Clas. Promo-Excel'!$A$7:$M$55</definedName>
    <definedName name="_xlnm.Print_Area" localSheetId="0">'Récap Equipe'!$J$6:$N$8</definedName>
    <definedName name="_xlnm.Print_Area" localSheetId="1">RESULTAT!$A$1:$M$41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7" i="2" l="1"/>
  <c r="N8" i="2"/>
  <c r="N9" i="2"/>
  <c r="N10" i="2"/>
  <c r="N11" i="2"/>
  <c r="N12" i="2"/>
  <c r="N13" i="2"/>
  <c r="N14" i="2"/>
  <c r="N15" i="2"/>
  <c r="N16" i="2"/>
  <c r="N17" i="2"/>
  <c r="N39" i="2"/>
  <c r="N40" i="2"/>
  <c r="N41" i="2"/>
  <c r="N42" i="2"/>
  <c r="N43" i="2"/>
  <c r="N44" i="2"/>
  <c r="N45" i="2"/>
  <c r="N46" i="2"/>
  <c r="N47" i="2"/>
  <c r="N48" i="2"/>
  <c r="N49" i="2"/>
  <c r="N24" i="2"/>
  <c r="N25" i="2"/>
  <c r="N26" i="2"/>
  <c r="N27" i="2"/>
  <c r="N28" i="2"/>
  <c r="N29" i="2"/>
  <c r="N30" i="2"/>
  <c r="N31" i="2"/>
  <c r="N32" i="2"/>
  <c r="N33" i="2"/>
  <c r="N78" i="6"/>
  <c r="N79" i="6"/>
  <c r="N80" i="6"/>
  <c r="N81" i="6"/>
  <c r="E77" i="7"/>
  <c r="F77" i="7"/>
  <c r="G77" i="7"/>
  <c r="H77" i="7"/>
  <c r="I77" i="7"/>
  <c r="J77" i="7"/>
  <c r="K77" i="7"/>
  <c r="L77" i="7"/>
  <c r="E15" i="7"/>
  <c r="F15" i="7"/>
  <c r="G15" i="7"/>
  <c r="H15" i="7"/>
  <c r="I15" i="7"/>
  <c r="J15" i="7"/>
  <c r="K15" i="7"/>
  <c r="L15" i="7"/>
  <c r="E57" i="7"/>
  <c r="F57" i="7"/>
  <c r="G57" i="7"/>
  <c r="H57" i="7"/>
  <c r="I57" i="7"/>
  <c r="J57" i="7"/>
  <c r="K57" i="7"/>
  <c r="L57" i="7"/>
  <c r="E20" i="7"/>
  <c r="F20" i="7"/>
  <c r="G20" i="7"/>
  <c r="H20" i="7"/>
  <c r="I20" i="7"/>
  <c r="J20" i="7"/>
  <c r="K20" i="7"/>
  <c r="L20" i="7"/>
  <c r="E12" i="7"/>
  <c r="F12" i="7"/>
  <c r="G12" i="7"/>
  <c r="H12" i="7"/>
  <c r="I12" i="7"/>
  <c r="J12" i="7"/>
  <c r="K12" i="7"/>
  <c r="L12" i="7"/>
  <c r="E105" i="7"/>
  <c r="F105" i="7"/>
  <c r="G105" i="7"/>
  <c r="H105" i="7"/>
  <c r="I105" i="7"/>
  <c r="J105" i="7"/>
  <c r="K105" i="7"/>
  <c r="L105" i="7"/>
  <c r="E46" i="7"/>
  <c r="F46" i="7"/>
  <c r="G46" i="7"/>
  <c r="H46" i="7"/>
  <c r="I46" i="7"/>
  <c r="J46" i="7"/>
  <c r="K46" i="7"/>
  <c r="L46" i="7"/>
  <c r="E61" i="7"/>
  <c r="F61" i="7"/>
  <c r="G61" i="7"/>
  <c r="H61" i="7"/>
  <c r="I61" i="7"/>
  <c r="J61" i="7"/>
  <c r="K61" i="7"/>
  <c r="L61" i="7"/>
  <c r="E25" i="7"/>
  <c r="F25" i="7"/>
  <c r="G25" i="7"/>
  <c r="H25" i="7"/>
  <c r="I25" i="7"/>
  <c r="J25" i="7"/>
  <c r="K25" i="7"/>
  <c r="L25" i="7"/>
  <c r="E39" i="7"/>
  <c r="F39" i="7"/>
  <c r="G39" i="7"/>
  <c r="H39" i="7"/>
  <c r="I39" i="7"/>
  <c r="J39" i="7"/>
  <c r="K39" i="7"/>
  <c r="L39" i="7"/>
  <c r="E52" i="7"/>
  <c r="F52" i="7"/>
  <c r="G52" i="7"/>
  <c r="H52" i="7"/>
  <c r="I52" i="7"/>
  <c r="J52" i="7"/>
  <c r="K52" i="7"/>
  <c r="L52" i="7"/>
  <c r="L60" i="7"/>
  <c r="K60" i="7"/>
  <c r="J60" i="7"/>
  <c r="I60" i="7"/>
  <c r="H60" i="7"/>
  <c r="G60" i="7"/>
  <c r="G40" i="7"/>
  <c r="F60" i="7"/>
  <c r="E60" i="7"/>
  <c r="E129" i="7"/>
  <c r="F129" i="7"/>
  <c r="G129" i="7"/>
  <c r="H129" i="7"/>
  <c r="I129" i="7"/>
  <c r="J129" i="7"/>
  <c r="K129" i="7"/>
  <c r="L129" i="7"/>
  <c r="E48" i="7"/>
  <c r="F48" i="7"/>
  <c r="G48" i="7"/>
  <c r="H48" i="7"/>
  <c r="I48" i="7"/>
  <c r="J48" i="7"/>
  <c r="K48" i="7"/>
  <c r="L48" i="7"/>
  <c r="E141" i="7"/>
  <c r="F141" i="7"/>
  <c r="G141" i="7"/>
  <c r="H141" i="7"/>
  <c r="I141" i="7"/>
  <c r="J141" i="7"/>
  <c r="K141" i="7"/>
  <c r="L141" i="7"/>
  <c r="E73" i="7"/>
  <c r="F73" i="7"/>
  <c r="G73" i="7"/>
  <c r="H73" i="7"/>
  <c r="I73" i="7"/>
  <c r="J73" i="7"/>
  <c r="K73" i="7"/>
  <c r="L73" i="7"/>
  <c r="E117" i="7"/>
  <c r="F117" i="7"/>
  <c r="G117" i="7"/>
  <c r="H117" i="7"/>
  <c r="I117" i="7"/>
  <c r="J117" i="7"/>
  <c r="K117" i="7"/>
  <c r="L117" i="7"/>
  <c r="E100" i="7"/>
  <c r="F100" i="7"/>
  <c r="G100" i="7"/>
  <c r="H100" i="7"/>
  <c r="I100" i="7"/>
  <c r="J100" i="7"/>
  <c r="K100" i="7"/>
  <c r="L100" i="7"/>
  <c r="E72" i="7"/>
  <c r="F72" i="7"/>
  <c r="G72" i="7"/>
  <c r="H72" i="7"/>
  <c r="I72" i="7"/>
  <c r="J72" i="7"/>
  <c r="K72" i="7"/>
  <c r="L72" i="7"/>
  <c r="E68" i="7"/>
  <c r="F68" i="7"/>
  <c r="G68" i="7"/>
  <c r="H68" i="7"/>
  <c r="I68" i="7"/>
  <c r="J68" i="7"/>
  <c r="K68" i="7"/>
  <c r="L68" i="7"/>
  <c r="E94" i="7"/>
  <c r="F94" i="7"/>
  <c r="G94" i="7"/>
  <c r="H94" i="7"/>
  <c r="I94" i="7"/>
  <c r="J94" i="7"/>
  <c r="K94" i="7"/>
  <c r="L94" i="7"/>
  <c r="E101" i="7"/>
  <c r="F101" i="7"/>
  <c r="G101" i="7"/>
  <c r="H101" i="7"/>
  <c r="I101" i="7"/>
  <c r="J101" i="7"/>
  <c r="K101" i="7"/>
  <c r="L101" i="7"/>
  <c r="E40" i="7"/>
  <c r="F40" i="7"/>
  <c r="H40" i="7"/>
  <c r="I40" i="7"/>
  <c r="J40" i="7"/>
  <c r="K40" i="7"/>
  <c r="L40" i="7"/>
  <c r="L76" i="7"/>
  <c r="K76" i="7"/>
  <c r="J76" i="7"/>
  <c r="I76" i="7"/>
  <c r="H76" i="7"/>
  <c r="G76" i="7"/>
  <c r="F76" i="7"/>
  <c r="E76" i="7"/>
  <c r="E149" i="7"/>
  <c r="F149" i="7"/>
  <c r="G149" i="7"/>
  <c r="H149" i="7"/>
  <c r="I149" i="7"/>
  <c r="J149" i="7"/>
  <c r="K149" i="7"/>
  <c r="L149" i="7"/>
  <c r="E150" i="7"/>
  <c r="F150" i="7"/>
  <c r="G150" i="7"/>
  <c r="H150" i="7"/>
  <c r="I150" i="7"/>
  <c r="J150" i="7"/>
  <c r="K150" i="7"/>
  <c r="L150" i="7"/>
  <c r="E130" i="7"/>
  <c r="F130" i="7"/>
  <c r="G130" i="7"/>
  <c r="H130" i="7"/>
  <c r="I130" i="7"/>
  <c r="J130" i="7"/>
  <c r="K130" i="7"/>
  <c r="L130" i="7"/>
  <c r="E78" i="7"/>
  <c r="F78" i="7"/>
  <c r="G78" i="7"/>
  <c r="H78" i="7"/>
  <c r="I78" i="7"/>
  <c r="J78" i="7"/>
  <c r="K78" i="7"/>
  <c r="L78" i="7"/>
  <c r="E124" i="7"/>
  <c r="F124" i="7"/>
  <c r="G124" i="7"/>
  <c r="H124" i="7"/>
  <c r="I124" i="7"/>
  <c r="J124" i="7"/>
  <c r="K124" i="7"/>
  <c r="L124" i="7"/>
  <c r="E128" i="7"/>
  <c r="F128" i="7"/>
  <c r="G128" i="7"/>
  <c r="H128" i="7"/>
  <c r="I128" i="7"/>
  <c r="J128" i="7"/>
  <c r="K128" i="7"/>
  <c r="L128" i="7"/>
  <c r="E79" i="7"/>
  <c r="F79" i="7"/>
  <c r="G79" i="7"/>
  <c r="H79" i="7"/>
  <c r="I79" i="7"/>
  <c r="J79" i="7"/>
  <c r="K79" i="7"/>
  <c r="L79" i="7"/>
  <c r="E122" i="7"/>
  <c r="F122" i="7"/>
  <c r="G122" i="7"/>
  <c r="H122" i="7"/>
  <c r="I122" i="7"/>
  <c r="J122" i="7"/>
  <c r="K122" i="7"/>
  <c r="L122" i="7"/>
  <c r="L137" i="7"/>
  <c r="K137" i="7"/>
  <c r="J137" i="7"/>
  <c r="I137" i="7"/>
  <c r="H137" i="7"/>
  <c r="G137" i="7"/>
  <c r="F137" i="7"/>
  <c r="E137" i="7"/>
  <c r="E107" i="7"/>
  <c r="F107" i="7"/>
  <c r="G107" i="7"/>
  <c r="H107" i="7"/>
  <c r="I107" i="7"/>
  <c r="J107" i="7"/>
  <c r="K107" i="7"/>
  <c r="L107" i="7"/>
  <c r="E106" i="7"/>
  <c r="F106" i="7"/>
  <c r="G106" i="7"/>
  <c r="H106" i="7"/>
  <c r="I106" i="7"/>
  <c r="J106" i="7"/>
  <c r="K106" i="7"/>
  <c r="L106" i="7"/>
  <c r="E43" i="7"/>
  <c r="F43" i="7"/>
  <c r="G43" i="7"/>
  <c r="H43" i="7"/>
  <c r="I43" i="7"/>
  <c r="J43" i="7"/>
  <c r="K43" i="7"/>
  <c r="L43" i="7"/>
  <c r="E125" i="7"/>
  <c r="F125" i="7"/>
  <c r="G125" i="7"/>
  <c r="H125" i="7"/>
  <c r="I125" i="7"/>
  <c r="J125" i="7"/>
  <c r="K125" i="7"/>
  <c r="L125" i="7"/>
  <c r="E24" i="7"/>
  <c r="F24" i="7"/>
  <c r="G24" i="7"/>
  <c r="H24" i="7"/>
  <c r="I24" i="7"/>
  <c r="J24" i="7"/>
  <c r="K24" i="7"/>
  <c r="L24" i="7"/>
  <c r="E103" i="7"/>
  <c r="F103" i="7"/>
  <c r="G103" i="7"/>
  <c r="H103" i="7"/>
  <c r="I103" i="7"/>
  <c r="J103" i="7"/>
  <c r="K103" i="7"/>
  <c r="L103" i="7"/>
  <c r="E91" i="7"/>
  <c r="F91" i="7"/>
  <c r="G91" i="7"/>
  <c r="H91" i="7"/>
  <c r="I91" i="7"/>
  <c r="J91" i="7"/>
  <c r="K91" i="7"/>
  <c r="L91" i="7"/>
  <c r="E58" i="7"/>
  <c r="F58" i="7"/>
  <c r="G58" i="7"/>
  <c r="H58" i="7"/>
  <c r="I58" i="7"/>
  <c r="J58" i="7"/>
  <c r="K58" i="7"/>
  <c r="L58" i="7"/>
  <c r="E113" i="7"/>
  <c r="F113" i="7"/>
  <c r="G113" i="7"/>
  <c r="H113" i="7"/>
  <c r="I113" i="7"/>
  <c r="J113" i="7"/>
  <c r="K113" i="7"/>
  <c r="L113" i="7"/>
  <c r="E21" i="7"/>
  <c r="F21" i="7"/>
  <c r="G21" i="7"/>
  <c r="H21" i="7"/>
  <c r="I21" i="7"/>
  <c r="J21" i="7"/>
  <c r="K21" i="7"/>
  <c r="L21" i="7"/>
  <c r="E114" i="7"/>
  <c r="F114" i="7"/>
  <c r="G114" i="7"/>
  <c r="H114" i="7"/>
  <c r="I114" i="7"/>
  <c r="J114" i="7"/>
  <c r="K114" i="7"/>
  <c r="L114" i="7"/>
  <c r="L131" i="7"/>
  <c r="K131" i="7"/>
  <c r="J131" i="7"/>
  <c r="I131" i="7"/>
  <c r="H131" i="7"/>
  <c r="G131" i="7"/>
  <c r="F131" i="7"/>
  <c r="E131" i="7"/>
  <c r="E145" i="7"/>
  <c r="F145" i="7"/>
  <c r="G145" i="7"/>
  <c r="H145" i="7"/>
  <c r="I145" i="7"/>
  <c r="J145" i="7"/>
  <c r="K145" i="7"/>
  <c r="L145" i="7"/>
  <c r="E119" i="7"/>
  <c r="F119" i="7"/>
  <c r="G119" i="7"/>
  <c r="H119" i="7"/>
  <c r="I119" i="7"/>
  <c r="J119" i="7"/>
  <c r="K119" i="7"/>
  <c r="L119" i="7"/>
  <c r="E132" i="7"/>
  <c r="F132" i="7"/>
  <c r="G132" i="7"/>
  <c r="H132" i="7"/>
  <c r="I132" i="7"/>
  <c r="J132" i="7"/>
  <c r="K132" i="7"/>
  <c r="L132" i="7"/>
  <c r="E133" i="7"/>
  <c r="F133" i="7"/>
  <c r="G133" i="7"/>
  <c r="H133" i="7"/>
  <c r="I133" i="7"/>
  <c r="J133" i="7"/>
  <c r="K133" i="7"/>
  <c r="L133" i="7"/>
  <c r="E118" i="7"/>
  <c r="F118" i="7"/>
  <c r="G118" i="7"/>
  <c r="H118" i="7"/>
  <c r="I118" i="7"/>
  <c r="J118" i="7"/>
  <c r="K118" i="7"/>
  <c r="L118" i="7"/>
  <c r="E126" i="7"/>
  <c r="F126" i="7"/>
  <c r="G126" i="7"/>
  <c r="H126" i="7"/>
  <c r="I126" i="7"/>
  <c r="J126" i="7"/>
  <c r="K126" i="7"/>
  <c r="L126" i="7"/>
  <c r="E136" i="7"/>
  <c r="F136" i="7"/>
  <c r="G136" i="7"/>
  <c r="H136" i="7"/>
  <c r="I136" i="7"/>
  <c r="J136" i="7"/>
  <c r="K136" i="7"/>
  <c r="L136" i="7"/>
  <c r="E62" i="7"/>
  <c r="F62" i="7"/>
  <c r="G62" i="7"/>
  <c r="H62" i="7"/>
  <c r="I62" i="7"/>
  <c r="J62" i="7"/>
  <c r="K62" i="7"/>
  <c r="L62" i="7"/>
  <c r="E146" i="7"/>
  <c r="F146" i="7"/>
  <c r="G146" i="7"/>
  <c r="H146" i="7"/>
  <c r="I146" i="7"/>
  <c r="J146" i="7"/>
  <c r="K146" i="7"/>
  <c r="L146" i="7"/>
  <c r="E67" i="7"/>
  <c r="F67" i="7"/>
  <c r="G67" i="7"/>
  <c r="H67" i="7"/>
  <c r="I67" i="7"/>
  <c r="J67" i="7"/>
  <c r="K67" i="7"/>
  <c r="L67" i="7"/>
  <c r="E147" i="7"/>
  <c r="F147" i="7"/>
  <c r="G147" i="7"/>
  <c r="H147" i="7"/>
  <c r="I147" i="7"/>
  <c r="J147" i="7"/>
  <c r="K147" i="7"/>
  <c r="L147" i="7"/>
  <c r="L143" i="7"/>
  <c r="K143" i="7"/>
  <c r="J143" i="7"/>
  <c r="I143" i="7"/>
  <c r="H143" i="7"/>
  <c r="G143" i="7"/>
  <c r="F143" i="7"/>
  <c r="E143" i="7"/>
  <c r="E51" i="7"/>
  <c r="F51" i="7"/>
  <c r="G51" i="7"/>
  <c r="H51" i="7"/>
  <c r="I51" i="7"/>
  <c r="J51" i="7"/>
  <c r="K51" i="7"/>
  <c r="L51" i="7"/>
  <c r="E109" i="7"/>
  <c r="F109" i="7"/>
  <c r="G109" i="7"/>
  <c r="H109" i="7"/>
  <c r="I109" i="7"/>
  <c r="J109" i="7"/>
  <c r="K109" i="7"/>
  <c r="L109" i="7"/>
  <c r="E74" i="7"/>
  <c r="F74" i="7"/>
  <c r="G74" i="7"/>
  <c r="H74" i="7"/>
  <c r="I74" i="7"/>
  <c r="J74" i="7"/>
  <c r="K74" i="7"/>
  <c r="L74" i="7"/>
  <c r="E56" i="7"/>
  <c r="F56" i="7"/>
  <c r="G56" i="7"/>
  <c r="H56" i="7"/>
  <c r="I56" i="7"/>
  <c r="J56" i="7"/>
  <c r="K56" i="7"/>
  <c r="L56" i="7"/>
  <c r="E64" i="7"/>
  <c r="F64" i="7"/>
  <c r="G64" i="7"/>
  <c r="H64" i="7"/>
  <c r="I64" i="7"/>
  <c r="J64" i="7"/>
  <c r="K64" i="7"/>
  <c r="L64" i="7"/>
  <c r="E121" i="7"/>
  <c r="F121" i="7"/>
  <c r="G121" i="7"/>
  <c r="H121" i="7"/>
  <c r="I121" i="7"/>
  <c r="J121" i="7"/>
  <c r="K121" i="7"/>
  <c r="L121" i="7"/>
  <c r="E142" i="7"/>
  <c r="F142" i="7"/>
  <c r="G142" i="7"/>
  <c r="H142" i="7"/>
  <c r="I142" i="7"/>
  <c r="J142" i="7"/>
  <c r="K142" i="7"/>
  <c r="L142" i="7"/>
  <c r="E111" i="7"/>
  <c r="F111" i="7"/>
  <c r="G111" i="7"/>
  <c r="H111" i="7"/>
  <c r="I111" i="7"/>
  <c r="J111" i="7"/>
  <c r="K111" i="7"/>
  <c r="L111" i="7"/>
  <c r="E59" i="7"/>
  <c r="F59" i="7"/>
  <c r="G59" i="7"/>
  <c r="H59" i="7"/>
  <c r="I59" i="7"/>
  <c r="J59" i="7"/>
  <c r="K59" i="7"/>
  <c r="L59" i="7"/>
  <c r="E110" i="7"/>
  <c r="F110" i="7"/>
  <c r="G110" i="7"/>
  <c r="H110" i="7"/>
  <c r="I110" i="7"/>
  <c r="J110" i="7"/>
  <c r="K110" i="7"/>
  <c r="L110" i="7"/>
  <c r="L65" i="7"/>
  <c r="K65" i="7"/>
  <c r="J65" i="7"/>
  <c r="I65" i="7"/>
  <c r="H65" i="7"/>
  <c r="G65" i="7"/>
  <c r="F65" i="7"/>
  <c r="E65" i="7"/>
  <c r="E50" i="7"/>
  <c r="F50" i="7"/>
  <c r="G50" i="7"/>
  <c r="H50" i="7"/>
  <c r="I50" i="7"/>
  <c r="J50" i="7"/>
  <c r="K50" i="7"/>
  <c r="L50" i="7"/>
  <c r="E23" i="7"/>
  <c r="F23" i="7"/>
  <c r="G23" i="7"/>
  <c r="H23" i="7"/>
  <c r="I23" i="7"/>
  <c r="J23" i="7"/>
  <c r="K23" i="7"/>
  <c r="L23" i="7"/>
  <c r="E37" i="7"/>
  <c r="F37" i="7"/>
  <c r="G37" i="7"/>
  <c r="H37" i="7"/>
  <c r="I37" i="7"/>
  <c r="J37" i="7"/>
  <c r="K37" i="7"/>
  <c r="L37" i="7"/>
  <c r="E44" i="7"/>
  <c r="F44" i="7"/>
  <c r="G44" i="7"/>
  <c r="H44" i="7"/>
  <c r="I44" i="7"/>
  <c r="J44" i="7"/>
  <c r="K44" i="7"/>
  <c r="L44" i="7"/>
  <c r="E53" i="7"/>
  <c r="F53" i="7"/>
  <c r="G53" i="7"/>
  <c r="H53" i="7"/>
  <c r="I53" i="7"/>
  <c r="J53" i="7"/>
  <c r="K53" i="7"/>
  <c r="L53" i="7"/>
  <c r="E108" i="7"/>
  <c r="F108" i="7"/>
  <c r="G108" i="7"/>
  <c r="H108" i="7"/>
  <c r="I108" i="7"/>
  <c r="J108" i="7"/>
  <c r="K108" i="7"/>
  <c r="L108" i="7"/>
  <c r="E75" i="7"/>
  <c r="F75" i="7"/>
  <c r="G75" i="7"/>
  <c r="H75" i="7"/>
  <c r="I75" i="7"/>
  <c r="J75" i="7"/>
  <c r="K75" i="7"/>
  <c r="L75" i="7"/>
  <c r="E135" i="7"/>
  <c r="F135" i="7"/>
  <c r="G135" i="7"/>
  <c r="H135" i="7"/>
  <c r="I135" i="7"/>
  <c r="J135" i="7"/>
  <c r="K135" i="7"/>
  <c r="L135" i="7"/>
  <c r="E34" i="7"/>
  <c r="F34" i="7"/>
  <c r="G34" i="7"/>
  <c r="H34" i="7"/>
  <c r="I34" i="7"/>
  <c r="J34" i="7"/>
  <c r="K34" i="7"/>
  <c r="L34" i="7"/>
  <c r="E32" i="7"/>
  <c r="F32" i="7"/>
  <c r="G32" i="7"/>
  <c r="H32" i="7"/>
  <c r="I32" i="7"/>
  <c r="J32" i="7"/>
  <c r="K32" i="7"/>
  <c r="L32" i="7"/>
  <c r="E33" i="7"/>
  <c r="F33" i="7"/>
  <c r="G33" i="7"/>
  <c r="H33" i="7"/>
  <c r="I33" i="7"/>
  <c r="J33" i="7"/>
  <c r="K33" i="7"/>
  <c r="L33" i="7"/>
  <c r="L140" i="7"/>
  <c r="K140" i="7"/>
  <c r="J140" i="7"/>
  <c r="I140" i="7"/>
  <c r="H140" i="7"/>
  <c r="G140" i="7"/>
  <c r="F140" i="7"/>
  <c r="E140" i="7"/>
  <c r="E16" i="7"/>
  <c r="F16" i="7"/>
  <c r="G16" i="7"/>
  <c r="H16" i="7"/>
  <c r="I16" i="7"/>
  <c r="J16" i="7"/>
  <c r="K16" i="7"/>
  <c r="L16" i="7"/>
  <c r="E10" i="7"/>
  <c r="F10" i="7"/>
  <c r="G10" i="7"/>
  <c r="H10" i="7"/>
  <c r="I10" i="7"/>
  <c r="J10" i="7"/>
  <c r="K10" i="7"/>
  <c r="L10" i="7"/>
  <c r="E42" i="7"/>
  <c r="F42" i="7"/>
  <c r="G42" i="7"/>
  <c r="H42" i="7"/>
  <c r="I42" i="7"/>
  <c r="J42" i="7"/>
  <c r="K42" i="7"/>
  <c r="L42" i="7"/>
  <c r="E22" i="7"/>
  <c r="F22" i="7"/>
  <c r="G22" i="7"/>
  <c r="H22" i="7"/>
  <c r="I22" i="7"/>
  <c r="J22" i="7"/>
  <c r="K22" i="7"/>
  <c r="L22" i="7"/>
  <c r="E11" i="7"/>
  <c r="F11" i="7"/>
  <c r="G11" i="7"/>
  <c r="H11" i="7"/>
  <c r="I11" i="7"/>
  <c r="J11" i="7"/>
  <c r="K11" i="7"/>
  <c r="L11" i="7"/>
  <c r="E29" i="7"/>
  <c r="F29" i="7"/>
  <c r="G29" i="7"/>
  <c r="H29" i="7"/>
  <c r="I29" i="7"/>
  <c r="J29" i="7"/>
  <c r="K29" i="7"/>
  <c r="L29" i="7"/>
  <c r="E35" i="7"/>
  <c r="F35" i="7"/>
  <c r="G35" i="7"/>
  <c r="H35" i="7"/>
  <c r="I35" i="7"/>
  <c r="J35" i="7"/>
  <c r="K35" i="7"/>
  <c r="L35" i="7"/>
  <c r="E80" i="7"/>
  <c r="F80" i="7"/>
  <c r="G80" i="7"/>
  <c r="H80" i="7"/>
  <c r="I80" i="7"/>
  <c r="J80" i="7"/>
  <c r="K80" i="7"/>
  <c r="L80" i="7"/>
  <c r="E89" i="7"/>
  <c r="F89" i="7"/>
  <c r="G89" i="7"/>
  <c r="H89" i="7"/>
  <c r="I89" i="7"/>
  <c r="J89" i="7"/>
  <c r="K89" i="7"/>
  <c r="L89" i="7"/>
  <c r="E36" i="7"/>
  <c r="F36" i="7"/>
  <c r="G36" i="7"/>
  <c r="H36" i="7"/>
  <c r="I36" i="7"/>
  <c r="J36" i="7"/>
  <c r="K36" i="7"/>
  <c r="L36" i="7"/>
  <c r="E86" i="7"/>
  <c r="F86" i="7"/>
  <c r="G86" i="7"/>
  <c r="H86" i="7"/>
  <c r="I86" i="7"/>
  <c r="J86" i="7"/>
  <c r="K86" i="7"/>
  <c r="L86" i="7"/>
  <c r="L27" i="7"/>
  <c r="K27" i="7"/>
  <c r="J27" i="7"/>
  <c r="I27" i="7"/>
  <c r="H27" i="7"/>
  <c r="G27" i="7"/>
  <c r="E27" i="7"/>
  <c r="F27" i="7"/>
  <c r="E104" i="7"/>
  <c r="F104" i="7"/>
  <c r="G104" i="7"/>
  <c r="H104" i="7"/>
  <c r="I104" i="7"/>
  <c r="J104" i="7"/>
  <c r="K104" i="7"/>
  <c r="L104" i="7"/>
  <c r="E31" i="7"/>
  <c r="F31" i="7"/>
  <c r="G31" i="7"/>
  <c r="H31" i="7"/>
  <c r="I31" i="7"/>
  <c r="J31" i="7"/>
  <c r="K31" i="7"/>
  <c r="L31" i="7"/>
  <c r="E49" i="7"/>
  <c r="F49" i="7"/>
  <c r="G49" i="7"/>
  <c r="H49" i="7"/>
  <c r="I49" i="7"/>
  <c r="J49" i="7"/>
  <c r="K49" i="7"/>
  <c r="L49" i="7"/>
  <c r="E112" i="7"/>
  <c r="F112" i="7"/>
  <c r="G112" i="7"/>
  <c r="H112" i="7"/>
  <c r="I112" i="7"/>
  <c r="J112" i="7"/>
  <c r="K112" i="7"/>
  <c r="L112" i="7"/>
  <c r="E55" i="7"/>
  <c r="F55" i="7"/>
  <c r="G55" i="7"/>
  <c r="H55" i="7"/>
  <c r="I55" i="7"/>
  <c r="J55" i="7"/>
  <c r="K55" i="7"/>
  <c r="L55" i="7"/>
  <c r="E28" i="7"/>
  <c r="F28" i="7"/>
  <c r="G28" i="7"/>
  <c r="H28" i="7"/>
  <c r="I28" i="7"/>
  <c r="J28" i="7"/>
  <c r="K28" i="7"/>
  <c r="L28" i="7"/>
  <c r="E98" i="7"/>
  <c r="F98" i="7"/>
  <c r="G98" i="7"/>
  <c r="H98" i="7"/>
  <c r="I98" i="7"/>
  <c r="J98" i="7"/>
  <c r="K98" i="7"/>
  <c r="L98" i="7"/>
  <c r="L120" i="7"/>
  <c r="K120" i="7"/>
  <c r="J120" i="7"/>
  <c r="I120" i="7"/>
  <c r="H120" i="7"/>
  <c r="G120" i="7"/>
  <c r="F120" i="7"/>
  <c r="E120" i="7"/>
  <c r="E8" i="7"/>
  <c r="F8" i="7"/>
  <c r="G8" i="7"/>
  <c r="H8" i="7"/>
  <c r="I8" i="7"/>
  <c r="J8" i="7"/>
  <c r="K8" i="7"/>
  <c r="L8" i="7"/>
  <c r="E95" i="7"/>
  <c r="F95" i="7"/>
  <c r="G95" i="7"/>
  <c r="H95" i="7"/>
  <c r="I95" i="7"/>
  <c r="J95" i="7"/>
  <c r="K95" i="7"/>
  <c r="L95" i="7"/>
  <c r="E70" i="7"/>
  <c r="F70" i="7"/>
  <c r="G70" i="7"/>
  <c r="H70" i="7"/>
  <c r="I70" i="7"/>
  <c r="J70" i="7"/>
  <c r="K70" i="7"/>
  <c r="L70" i="7"/>
  <c r="E93" i="7"/>
  <c r="F93" i="7"/>
  <c r="G93" i="7"/>
  <c r="H93" i="7"/>
  <c r="I93" i="7"/>
  <c r="J93" i="7"/>
  <c r="K93" i="7"/>
  <c r="L93" i="7"/>
  <c r="E7" i="7"/>
  <c r="F7" i="7"/>
  <c r="G7" i="7"/>
  <c r="H7" i="7"/>
  <c r="I7" i="7"/>
  <c r="J7" i="7"/>
  <c r="K7" i="7"/>
  <c r="L7" i="7"/>
  <c r="E9" i="7"/>
  <c r="F9" i="7"/>
  <c r="G9" i="7"/>
  <c r="H9" i="7"/>
  <c r="I9" i="7"/>
  <c r="J9" i="7"/>
  <c r="K9" i="7"/>
  <c r="L9" i="7"/>
  <c r="E19" i="7"/>
  <c r="F19" i="7"/>
  <c r="G19" i="7"/>
  <c r="H19" i="7"/>
  <c r="I19" i="7"/>
  <c r="J19" i="7"/>
  <c r="K19" i="7"/>
  <c r="L19" i="7"/>
  <c r="E18" i="7"/>
  <c r="F18" i="7"/>
  <c r="G18" i="7"/>
  <c r="H18" i="7"/>
  <c r="I18" i="7"/>
  <c r="J18" i="7"/>
  <c r="K18" i="7"/>
  <c r="L18" i="7"/>
  <c r="E30" i="7"/>
  <c r="F30" i="7"/>
  <c r="G30" i="7"/>
  <c r="H30" i="7"/>
  <c r="I30" i="7"/>
  <c r="J30" i="7"/>
  <c r="K30" i="7"/>
  <c r="L30" i="7"/>
  <c r="E84" i="7"/>
  <c r="F84" i="7"/>
  <c r="G84" i="7"/>
  <c r="H84" i="7"/>
  <c r="I84" i="7"/>
  <c r="J84" i="7"/>
  <c r="K84" i="7"/>
  <c r="L84" i="7"/>
  <c r="E17" i="7"/>
  <c r="F17" i="7"/>
  <c r="G17" i="7"/>
  <c r="H17" i="7"/>
  <c r="I17" i="7"/>
  <c r="J17" i="7"/>
  <c r="K17" i="7"/>
  <c r="L17" i="7"/>
  <c r="L102" i="7"/>
  <c r="K102" i="7"/>
  <c r="J102" i="7"/>
  <c r="I102" i="7"/>
  <c r="H102" i="7"/>
  <c r="G102" i="7"/>
  <c r="E102" i="7"/>
  <c r="F102" i="7"/>
  <c r="E26" i="7"/>
  <c r="F26" i="7"/>
  <c r="G26" i="7"/>
  <c r="H26" i="7"/>
  <c r="I26" i="7"/>
  <c r="J26" i="7"/>
  <c r="K26" i="7"/>
  <c r="L26" i="7"/>
  <c r="E88" i="7"/>
  <c r="F88" i="7"/>
  <c r="G88" i="7"/>
  <c r="H88" i="7"/>
  <c r="I88" i="7"/>
  <c r="J88" i="7"/>
  <c r="K88" i="7"/>
  <c r="L88" i="7"/>
  <c r="E38" i="7"/>
  <c r="F38" i="7"/>
  <c r="G38" i="7"/>
  <c r="H38" i="7"/>
  <c r="I38" i="7"/>
  <c r="J38" i="7"/>
  <c r="K38" i="7"/>
  <c r="L38" i="7"/>
  <c r="E96" i="7"/>
  <c r="F96" i="7"/>
  <c r="G96" i="7"/>
  <c r="H96" i="7"/>
  <c r="I96" i="7"/>
  <c r="J96" i="7"/>
  <c r="K96" i="7"/>
  <c r="L96" i="7"/>
  <c r="E14" i="7"/>
  <c r="F14" i="7"/>
  <c r="G14" i="7"/>
  <c r="H14" i="7"/>
  <c r="I14" i="7"/>
  <c r="J14" i="7"/>
  <c r="K14" i="7"/>
  <c r="L14" i="7"/>
  <c r="E85" i="7"/>
  <c r="F85" i="7"/>
  <c r="G85" i="7"/>
  <c r="H85" i="7"/>
  <c r="I85" i="7"/>
  <c r="J85" i="7"/>
  <c r="K85" i="7"/>
  <c r="L85" i="7"/>
  <c r="E92" i="7"/>
  <c r="F92" i="7"/>
  <c r="G92" i="7"/>
  <c r="H92" i="7"/>
  <c r="I92" i="7"/>
  <c r="J92" i="7"/>
  <c r="K92" i="7"/>
  <c r="L92" i="7"/>
  <c r="E54" i="7"/>
  <c r="F54" i="7"/>
  <c r="G54" i="7"/>
  <c r="H54" i="7"/>
  <c r="I54" i="7"/>
  <c r="J54" i="7"/>
  <c r="K54" i="7"/>
  <c r="L54" i="7"/>
  <c r="E87" i="7"/>
  <c r="F87" i="7"/>
  <c r="G87" i="7"/>
  <c r="H87" i="7"/>
  <c r="I87" i="7"/>
  <c r="J87" i="7"/>
  <c r="K87" i="7"/>
  <c r="L87" i="7"/>
  <c r="E13" i="7"/>
  <c r="F13" i="7"/>
  <c r="G13" i="7"/>
  <c r="H13" i="7"/>
  <c r="I13" i="7"/>
  <c r="J13" i="7"/>
  <c r="K13" i="7"/>
  <c r="L13" i="7"/>
  <c r="L99" i="7"/>
  <c r="K99" i="7"/>
  <c r="J99" i="7"/>
  <c r="I99" i="7"/>
  <c r="H99" i="7"/>
  <c r="G99" i="7"/>
  <c r="F99" i="7"/>
  <c r="E99" i="7"/>
  <c r="E139" i="7"/>
  <c r="F139" i="7"/>
  <c r="G139" i="7"/>
  <c r="H139" i="7"/>
  <c r="I139" i="7"/>
  <c r="J139" i="7"/>
  <c r="K139" i="7"/>
  <c r="L139" i="7"/>
  <c r="E134" i="7"/>
  <c r="F134" i="7"/>
  <c r="G134" i="7"/>
  <c r="H134" i="7"/>
  <c r="I134" i="7"/>
  <c r="J134" i="7"/>
  <c r="K134" i="7"/>
  <c r="L134" i="7"/>
  <c r="E123" i="7"/>
  <c r="F123" i="7"/>
  <c r="G123" i="7"/>
  <c r="H123" i="7"/>
  <c r="I123" i="7"/>
  <c r="J123" i="7"/>
  <c r="K123" i="7"/>
  <c r="L123" i="7"/>
  <c r="E69" i="7"/>
  <c r="F69" i="7"/>
  <c r="G69" i="7"/>
  <c r="H69" i="7"/>
  <c r="I69" i="7"/>
  <c r="J69" i="7"/>
  <c r="K69" i="7"/>
  <c r="L69" i="7"/>
  <c r="E47" i="7"/>
  <c r="F47" i="7"/>
  <c r="G47" i="7"/>
  <c r="H47" i="7"/>
  <c r="I47" i="7"/>
  <c r="J47" i="7"/>
  <c r="K47" i="7"/>
  <c r="L47" i="7"/>
  <c r="E71" i="7"/>
  <c r="F71" i="7"/>
  <c r="G71" i="7"/>
  <c r="H71" i="7"/>
  <c r="I71" i="7"/>
  <c r="J71" i="7"/>
  <c r="K71" i="7"/>
  <c r="L71" i="7"/>
  <c r="E138" i="7"/>
  <c r="F138" i="7"/>
  <c r="G138" i="7"/>
  <c r="H138" i="7"/>
  <c r="I138" i="7"/>
  <c r="J138" i="7"/>
  <c r="K138" i="7"/>
  <c r="L138" i="7"/>
  <c r="E148" i="7"/>
  <c r="F148" i="7"/>
  <c r="G148" i="7"/>
  <c r="H148" i="7"/>
  <c r="I148" i="7"/>
  <c r="J148" i="7"/>
  <c r="K148" i="7"/>
  <c r="L148" i="7"/>
  <c r="L144" i="7"/>
  <c r="K144" i="7"/>
  <c r="J144" i="7"/>
  <c r="I144" i="7"/>
  <c r="H144" i="7"/>
  <c r="G144" i="7"/>
  <c r="F144" i="7"/>
  <c r="E144" i="7"/>
  <c r="E97" i="7"/>
  <c r="F97" i="7"/>
  <c r="G97" i="7"/>
  <c r="H97" i="7"/>
  <c r="I97" i="7"/>
  <c r="J97" i="7"/>
  <c r="K97" i="7"/>
  <c r="L97" i="7"/>
  <c r="E116" i="7"/>
  <c r="F116" i="7"/>
  <c r="G116" i="7"/>
  <c r="H116" i="7"/>
  <c r="I116" i="7"/>
  <c r="J116" i="7"/>
  <c r="K116" i="7"/>
  <c r="L116" i="7"/>
  <c r="E115" i="7"/>
  <c r="F115" i="7"/>
  <c r="G115" i="7"/>
  <c r="H115" i="7"/>
  <c r="I115" i="7"/>
  <c r="J115" i="7"/>
  <c r="K115" i="7"/>
  <c r="L115" i="7"/>
  <c r="E66" i="7"/>
  <c r="F66" i="7"/>
  <c r="G66" i="7"/>
  <c r="H66" i="7"/>
  <c r="I66" i="7"/>
  <c r="J66" i="7"/>
  <c r="K66" i="7"/>
  <c r="L66" i="7"/>
  <c r="E63" i="7"/>
  <c r="F63" i="7"/>
  <c r="G63" i="7"/>
  <c r="H63" i="7"/>
  <c r="I63" i="7"/>
  <c r="J63" i="7"/>
  <c r="K63" i="7"/>
  <c r="L63" i="7"/>
  <c r="E90" i="7"/>
  <c r="F90" i="7"/>
  <c r="G90" i="7"/>
  <c r="H90" i="7"/>
  <c r="I90" i="7"/>
  <c r="J90" i="7"/>
  <c r="K90" i="7"/>
  <c r="L90" i="7"/>
  <c r="E127" i="7"/>
  <c r="F127" i="7"/>
  <c r="G127" i="7"/>
  <c r="H127" i="7"/>
  <c r="I127" i="7"/>
  <c r="J127" i="7"/>
  <c r="K127" i="7"/>
  <c r="L127" i="7"/>
  <c r="E41" i="7"/>
  <c r="F41" i="7"/>
  <c r="G41" i="7"/>
  <c r="H41" i="7"/>
  <c r="I41" i="7"/>
  <c r="J41" i="7"/>
  <c r="K41" i="7"/>
  <c r="L41" i="7"/>
  <c r="E45" i="7"/>
  <c r="F45" i="7"/>
  <c r="G45" i="7"/>
  <c r="H45" i="7"/>
  <c r="I45" i="7"/>
  <c r="J45" i="7"/>
  <c r="K45" i="7"/>
  <c r="L45" i="7"/>
  <c r="E32" i="3"/>
  <c r="F32" i="3"/>
  <c r="G32" i="3"/>
  <c r="H32" i="3"/>
  <c r="I32" i="3"/>
  <c r="J32" i="3"/>
  <c r="K32" i="3"/>
  <c r="L32" i="3"/>
  <c r="E19" i="3"/>
  <c r="F19" i="3"/>
  <c r="G19" i="3"/>
  <c r="H19" i="3"/>
  <c r="I19" i="3"/>
  <c r="J19" i="3"/>
  <c r="K19" i="3"/>
  <c r="L19" i="3"/>
  <c r="E25" i="3"/>
  <c r="F25" i="3"/>
  <c r="G25" i="3"/>
  <c r="H25" i="3"/>
  <c r="I25" i="3"/>
  <c r="J25" i="3"/>
  <c r="K25" i="3"/>
  <c r="L25" i="3"/>
  <c r="E36" i="3"/>
  <c r="F36" i="3"/>
  <c r="G36" i="3"/>
  <c r="H36" i="3"/>
  <c r="I36" i="3"/>
  <c r="J36" i="3"/>
  <c r="K36" i="3"/>
  <c r="L36" i="3"/>
  <c r="E10" i="3"/>
  <c r="F10" i="3"/>
  <c r="G10" i="3"/>
  <c r="H10" i="3"/>
  <c r="I10" i="3"/>
  <c r="J10" i="3"/>
  <c r="K10" i="3"/>
  <c r="L10" i="3"/>
  <c r="E30" i="3"/>
  <c r="F30" i="3"/>
  <c r="G30" i="3"/>
  <c r="H30" i="3"/>
  <c r="I30" i="3"/>
  <c r="J30" i="3"/>
  <c r="K30" i="3"/>
  <c r="L30" i="3"/>
  <c r="E33" i="3"/>
  <c r="F33" i="3"/>
  <c r="G33" i="3"/>
  <c r="H33" i="3"/>
  <c r="I33" i="3"/>
  <c r="J33" i="3"/>
  <c r="K33" i="3"/>
  <c r="L33" i="3"/>
  <c r="E26" i="3"/>
  <c r="F26" i="3"/>
  <c r="G26" i="3"/>
  <c r="H26" i="3"/>
  <c r="I26" i="3"/>
  <c r="J26" i="3"/>
  <c r="K26" i="3"/>
  <c r="L26" i="3"/>
  <c r="E40" i="3"/>
  <c r="F40" i="3"/>
  <c r="G40" i="3"/>
  <c r="H40" i="3"/>
  <c r="I40" i="3"/>
  <c r="J40" i="3"/>
  <c r="K40" i="3"/>
  <c r="L40" i="3"/>
  <c r="E15" i="3"/>
  <c r="F15" i="3"/>
  <c r="G15" i="3"/>
  <c r="H15" i="3"/>
  <c r="I15" i="3"/>
  <c r="J15" i="3"/>
  <c r="K15" i="3"/>
  <c r="L15" i="3"/>
  <c r="L39" i="3"/>
  <c r="K39" i="3"/>
  <c r="J39" i="3"/>
  <c r="I39" i="3"/>
  <c r="H39" i="3"/>
  <c r="G39" i="3"/>
  <c r="E39" i="3"/>
  <c r="F39" i="3"/>
  <c r="E21" i="3"/>
  <c r="F21" i="3"/>
  <c r="G21" i="3"/>
  <c r="H21" i="3"/>
  <c r="I21" i="3"/>
  <c r="J21" i="3"/>
  <c r="K21" i="3"/>
  <c r="L21" i="3"/>
  <c r="E9" i="3"/>
  <c r="F9" i="3"/>
  <c r="G9" i="3"/>
  <c r="H9" i="3"/>
  <c r="I9" i="3"/>
  <c r="J9" i="3"/>
  <c r="K9" i="3"/>
  <c r="L9" i="3"/>
  <c r="E7" i="3"/>
  <c r="F7" i="3"/>
  <c r="G7" i="3"/>
  <c r="H7" i="3"/>
  <c r="I7" i="3"/>
  <c r="J7" i="3"/>
  <c r="K7" i="3"/>
  <c r="L7" i="3"/>
  <c r="E38" i="3"/>
  <c r="F38" i="3"/>
  <c r="G38" i="3"/>
  <c r="H38" i="3"/>
  <c r="I38" i="3"/>
  <c r="J38" i="3"/>
  <c r="K38" i="3"/>
  <c r="L38" i="3"/>
  <c r="E37" i="3"/>
  <c r="F37" i="3"/>
  <c r="G37" i="3"/>
  <c r="H37" i="3"/>
  <c r="I37" i="3"/>
  <c r="J37" i="3"/>
  <c r="K37" i="3"/>
  <c r="L37" i="3"/>
  <c r="E23" i="3"/>
  <c r="F23" i="3"/>
  <c r="G23" i="3"/>
  <c r="H23" i="3"/>
  <c r="I23" i="3"/>
  <c r="J23" i="3"/>
  <c r="K23" i="3"/>
  <c r="L23" i="3"/>
  <c r="E16" i="3"/>
  <c r="F16" i="3"/>
  <c r="G16" i="3"/>
  <c r="H16" i="3"/>
  <c r="I16" i="3"/>
  <c r="J16" i="3"/>
  <c r="K16" i="3"/>
  <c r="L16" i="3"/>
  <c r="N175" i="6"/>
  <c r="N176" i="6"/>
  <c r="G178" i="6"/>
  <c r="G18" i="6"/>
  <c r="D37" i="5"/>
  <c r="E37" i="5"/>
  <c r="F37" i="5"/>
  <c r="G37" i="5"/>
  <c r="H37" i="5"/>
  <c r="I37" i="5"/>
  <c r="J37" i="5"/>
  <c r="K37" i="5"/>
  <c r="L37" i="5"/>
  <c r="D44" i="5"/>
  <c r="E44" i="5"/>
  <c r="F44" i="5"/>
  <c r="G44" i="5"/>
  <c r="H44" i="5"/>
  <c r="I44" i="5"/>
  <c r="J44" i="5"/>
  <c r="K44" i="5"/>
  <c r="L44" i="5"/>
  <c r="D42" i="5"/>
  <c r="E42" i="5"/>
  <c r="F42" i="5"/>
  <c r="G42" i="5"/>
  <c r="H42" i="5"/>
  <c r="I42" i="5"/>
  <c r="J42" i="5"/>
  <c r="K42" i="5"/>
  <c r="L42" i="5"/>
  <c r="D35" i="5"/>
  <c r="E35" i="5"/>
  <c r="F35" i="5"/>
  <c r="G35" i="5"/>
  <c r="H35" i="5"/>
  <c r="I35" i="5"/>
  <c r="J35" i="5"/>
  <c r="K35" i="5"/>
  <c r="L35" i="5"/>
  <c r="D30" i="5"/>
  <c r="E30" i="5"/>
  <c r="F30" i="5"/>
  <c r="G30" i="5"/>
  <c r="H30" i="5"/>
  <c r="I30" i="5"/>
  <c r="J30" i="5"/>
  <c r="K30" i="5"/>
  <c r="L30" i="5"/>
  <c r="D19" i="5"/>
  <c r="E19" i="5"/>
  <c r="F19" i="5"/>
  <c r="G19" i="5"/>
  <c r="H19" i="5"/>
  <c r="I19" i="5"/>
  <c r="J19" i="5"/>
  <c r="K19" i="5"/>
  <c r="L19" i="5"/>
  <c r="D7" i="5"/>
  <c r="E7" i="5"/>
  <c r="F7" i="5"/>
  <c r="G7" i="5"/>
  <c r="H7" i="5"/>
  <c r="I7" i="5"/>
  <c r="J7" i="5"/>
  <c r="K7" i="5"/>
  <c r="L7" i="5"/>
  <c r="D17" i="5"/>
  <c r="E17" i="5"/>
  <c r="F17" i="5"/>
  <c r="G17" i="5"/>
  <c r="H17" i="5"/>
  <c r="I17" i="5"/>
  <c r="J17" i="5"/>
  <c r="K17" i="5"/>
  <c r="L17" i="5"/>
  <c r="D21" i="5"/>
  <c r="E21" i="5"/>
  <c r="F21" i="5"/>
  <c r="G21" i="5"/>
  <c r="H21" i="5"/>
  <c r="I21" i="5"/>
  <c r="J21" i="5"/>
  <c r="K21" i="5"/>
  <c r="L21" i="5"/>
  <c r="D13" i="5"/>
  <c r="E13" i="5"/>
  <c r="F13" i="5"/>
  <c r="G13" i="5"/>
  <c r="H13" i="5"/>
  <c r="I13" i="5"/>
  <c r="J13" i="5"/>
  <c r="K13" i="5"/>
  <c r="L13" i="5"/>
  <c r="D29" i="5"/>
  <c r="E29" i="5"/>
  <c r="F29" i="5"/>
  <c r="G29" i="5"/>
  <c r="H29" i="5"/>
  <c r="I29" i="5"/>
  <c r="J29" i="5"/>
  <c r="K29" i="5"/>
  <c r="L29" i="5"/>
  <c r="D23" i="5"/>
  <c r="E23" i="5"/>
  <c r="F23" i="5"/>
  <c r="G23" i="5"/>
  <c r="H23" i="5"/>
  <c r="I23" i="5"/>
  <c r="J23" i="5"/>
  <c r="K23" i="5"/>
  <c r="L23" i="5"/>
  <c r="M34" i="7" l="1"/>
  <c r="M80" i="7"/>
  <c r="M116" i="7"/>
  <c r="M97" i="7"/>
  <c r="M134" i="7"/>
  <c r="M13" i="7"/>
  <c r="M94" i="7"/>
  <c r="M21" i="7"/>
  <c r="M106" i="7"/>
  <c r="M18" i="7"/>
  <c r="M131" i="7"/>
  <c r="M135" i="7"/>
  <c r="M75" i="7"/>
  <c r="M108" i="7"/>
  <c r="M53" i="7"/>
  <c r="M44" i="7"/>
  <c r="M37" i="7"/>
  <c r="M147" i="7"/>
  <c r="M67" i="7"/>
  <c r="M62" i="7"/>
  <c r="M136" i="7"/>
  <c r="M126" i="7"/>
  <c r="M118" i="7"/>
  <c r="M133" i="7"/>
  <c r="M132" i="7"/>
  <c r="M119" i="7"/>
  <c r="M41" i="7"/>
  <c r="M87" i="7"/>
  <c r="M68" i="7"/>
  <c r="M139" i="7"/>
  <c r="M26" i="7"/>
  <c r="M58" i="7"/>
  <c r="M122" i="7"/>
  <c r="M61" i="7"/>
  <c r="M90" i="7"/>
  <c r="M66" i="7"/>
  <c r="M148" i="7"/>
  <c r="M71" i="7"/>
  <c r="M69" i="7"/>
  <c r="M50" i="7"/>
  <c r="M127" i="7"/>
  <c r="M63" i="7"/>
  <c r="M115" i="7"/>
  <c r="M138" i="7"/>
  <c r="M47" i="7"/>
  <c r="M123" i="7"/>
  <c r="M88" i="7"/>
  <c r="M51" i="7"/>
  <c r="M114" i="7"/>
  <c r="M150" i="7"/>
  <c r="M129" i="7"/>
  <c r="M91" i="7"/>
  <c r="M103" i="7"/>
  <c r="M24" i="7"/>
  <c r="M125" i="7"/>
  <c r="M43" i="7"/>
  <c r="M40" i="7"/>
  <c r="M101" i="7"/>
  <c r="M39" i="7"/>
  <c r="M54" i="7"/>
  <c r="M92" i="7"/>
  <c r="M85" i="7"/>
  <c r="M14" i="7"/>
  <c r="M96" i="7"/>
  <c r="M38" i="7"/>
  <c r="M36" i="7"/>
  <c r="M79" i="7"/>
  <c r="M128" i="7"/>
  <c r="M124" i="7"/>
  <c r="M78" i="7"/>
  <c r="M130" i="7"/>
  <c r="M149" i="7"/>
  <c r="M72" i="7"/>
  <c r="M100" i="7"/>
  <c r="M117" i="7"/>
  <c r="M73" i="7"/>
  <c r="M141" i="7"/>
  <c r="M48" i="7"/>
  <c r="M15" i="7"/>
  <c r="M17" i="7"/>
  <c r="M84" i="7"/>
  <c r="M30" i="7"/>
  <c r="M10" i="7"/>
  <c r="M32" i="7"/>
  <c r="M52" i="7"/>
  <c r="M25" i="7"/>
  <c r="M19" i="7"/>
  <c r="M9" i="7"/>
  <c r="M7" i="7"/>
  <c r="M93" i="7"/>
  <c r="M70" i="7"/>
  <c r="M95" i="7"/>
  <c r="M8" i="7"/>
  <c r="M86" i="7"/>
  <c r="M89" i="7"/>
  <c r="M23" i="7"/>
  <c r="M110" i="7"/>
  <c r="M146" i="7"/>
  <c r="M113" i="7"/>
  <c r="M46" i="7"/>
  <c r="M105" i="7"/>
  <c r="M12" i="7"/>
  <c r="M20" i="7"/>
  <c r="M57" i="7"/>
  <c r="M77" i="7"/>
  <c r="M45" i="7"/>
  <c r="M35" i="7"/>
  <c r="M29" i="7"/>
  <c r="M11" i="7"/>
  <c r="M22" i="7"/>
  <c r="M42" i="7"/>
  <c r="M16" i="7"/>
  <c r="M33" i="7"/>
  <c r="M145" i="7"/>
  <c r="M107" i="7"/>
  <c r="M98" i="7"/>
  <c r="M28" i="7"/>
  <c r="M55" i="7"/>
  <c r="M112" i="7"/>
  <c r="M49" i="7"/>
  <c r="M31" i="7"/>
  <c r="M104" i="7"/>
  <c r="M59" i="7"/>
  <c r="M111" i="7"/>
  <c r="M142" i="7"/>
  <c r="M121" i="7"/>
  <c r="M64" i="7"/>
  <c r="M56" i="7"/>
  <c r="M74" i="7"/>
  <c r="M109" i="7"/>
  <c r="M16" i="3"/>
  <c r="M26" i="3"/>
  <c r="M32" i="3"/>
  <c r="M23" i="3"/>
  <c r="M37" i="3"/>
  <c r="M7" i="3"/>
  <c r="M9" i="3"/>
  <c r="M21" i="3"/>
  <c r="M40" i="3"/>
  <c r="M33" i="3"/>
  <c r="M30" i="3"/>
  <c r="M10" i="3"/>
  <c r="M36" i="3"/>
  <c r="M25" i="3"/>
  <c r="M15" i="3"/>
  <c r="M19" i="3"/>
  <c r="M38" i="3"/>
  <c r="M65" i="7"/>
  <c r="F14" i="5"/>
  <c r="G14" i="5"/>
  <c r="H14" i="5"/>
  <c r="I14" i="5"/>
  <c r="J14" i="5"/>
  <c r="K14" i="5"/>
  <c r="L14" i="5"/>
  <c r="F32" i="5"/>
  <c r="G32" i="5"/>
  <c r="H32" i="5"/>
  <c r="I32" i="5"/>
  <c r="J32" i="5"/>
  <c r="K32" i="5"/>
  <c r="L32" i="5"/>
  <c r="E32" i="5"/>
  <c r="E14" i="5"/>
  <c r="N31" i="4"/>
  <c r="N30" i="4"/>
  <c r="M140" i="7" l="1"/>
  <c r="M27" i="7"/>
  <c r="F52" i="5"/>
  <c r="G52" i="5"/>
  <c r="H52" i="5"/>
  <c r="I52" i="5"/>
  <c r="J52" i="5"/>
  <c r="K52" i="5"/>
  <c r="L52" i="5"/>
  <c r="E52" i="5"/>
  <c r="F55" i="5"/>
  <c r="G55" i="5"/>
  <c r="H55" i="5"/>
  <c r="I55" i="5"/>
  <c r="J55" i="5"/>
  <c r="K55" i="5"/>
  <c r="L55" i="5"/>
  <c r="F51" i="5"/>
  <c r="G51" i="5"/>
  <c r="H51" i="5"/>
  <c r="I51" i="5"/>
  <c r="J51" i="5"/>
  <c r="K51" i="5"/>
  <c r="L51" i="5"/>
  <c r="F54" i="5"/>
  <c r="G54" i="5"/>
  <c r="H54" i="5"/>
  <c r="I54" i="5"/>
  <c r="J54" i="5"/>
  <c r="K54" i="5"/>
  <c r="L54" i="5"/>
  <c r="E51" i="5"/>
  <c r="E54" i="5"/>
  <c r="E55" i="5"/>
  <c r="F34" i="5"/>
  <c r="G34" i="5"/>
  <c r="H34" i="5"/>
  <c r="I34" i="5"/>
  <c r="J34" i="5"/>
  <c r="K34" i="5"/>
  <c r="L34" i="5"/>
  <c r="F26" i="5"/>
  <c r="G26" i="5"/>
  <c r="H26" i="5"/>
  <c r="I26" i="5"/>
  <c r="J26" i="5"/>
  <c r="K26" i="5"/>
  <c r="L26" i="5"/>
  <c r="E26" i="5"/>
  <c r="E34" i="5"/>
  <c r="F27" i="5"/>
  <c r="G27" i="5"/>
  <c r="H27" i="5"/>
  <c r="I27" i="5"/>
  <c r="J27" i="5"/>
  <c r="K27" i="5"/>
  <c r="L27" i="5"/>
  <c r="F38" i="5"/>
  <c r="G38" i="5"/>
  <c r="H38" i="5"/>
  <c r="I38" i="5"/>
  <c r="J38" i="5"/>
  <c r="K38" i="5"/>
  <c r="L38" i="5"/>
  <c r="E38" i="5"/>
  <c r="E27" i="5"/>
  <c r="F36" i="5"/>
  <c r="G36" i="5"/>
  <c r="H36" i="5"/>
  <c r="I36" i="5"/>
  <c r="J36" i="5"/>
  <c r="K36" i="5"/>
  <c r="L36" i="5"/>
  <c r="F39" i="5"/>
  <c r="G39" i="5"/>
  <c r="H39" i="5"/>
  <c r="I39" i="5"/>
  <c r="J39" i="5"/>
  <c r="K39" i="5"/>
  <c r="L39" i="5"/>
  <c r="F25" i="5"/>
  <c r="G25" i="5"/>
  <c r="H25" i="5"/>
  <c r="I25" i="5"/>
  <c r="J25" i="5"/>
  <c r="K25" i="5"/>
  <c r="L25" i="5"/>
  <c r="F31" i="5"/>
  <c r="G31" i="5"/>
  <c r="H31" i="5"/>
  <c r="I31" i="5"/>
  <c r="J31" i="5"/>
  <c r="K31" i="5"/>
  <c r="L31" i="5"/>
  <c r="E39" i="5"/>
  <c r="E25" i="5"/>
  <c r="E31" i="5"/>
  <c r="E36" i="5"/>
  <c r="F43" i="3"/>
  <c r="G43" i="3"/>
  <c r="H43" i="3"/>
  <c r="I43" i="3"/>
  <c r="J43" i="3"/>
  <c r="K43" i="3"/>
  <c r="L43" i="3"/>
  <c r="E43" i="3"/>
  <c r="M52" i="5" l="1"/>
  <c r="F44" i="3"/>
  <c r="G44" i="3"/>
  <c r="H44" i="3"/>
  <c r="I44" i="3"/>
  <c r="J44" i="3"/>
  <c r="K44" i="3"/>
  <c r="L44" i="3"/>
  <c r="E44" i="3"/>
  <c r="F35" i="3"/>
  <c r="G35" i="3"/>
  <c r="H35" i="3"/>
  <c r="I35" i="3"/>
  <c r="J35" i="3"/>
  <c r="K35" i="3"/>
  <c r="L35" i="3"/>
  <c r="F31" i="3"/>
  <c r="G31" i="3"/>
  <c r="H31" i="3"/>
  <c r="I31" i="3"/>
  <c r="J31" i="3"/>
  <c r="K31" i="3"/>
  <c r="L31" i="3"/>
  <c r="F18" i="3"/>
  <c r="G18" i="3"/>
  <c r="H18" i="3"/>
  <c r="I18" i="3"/>
  <c r="J18" i="3"/>
  <c r="K18" i="3"/>
  <c r="L18" i="3"/>
  <c r="F12" i="3"/>
  <c r="G12" i="3"/>
  <c r="H12" i="3"/>
  <c r="I12" i="3"/>
  <c r="J12" i="3"/>
  <c r="K12" i="3"/>
  <c r="L12" i="3"/>
  <c r="E31" i="3"/>
  <c r="E18" i="3"/>
  <c r="E12" i="3"/>
  <c r="E35" i="3"/>
  <c r="M137" i="7" l="1"/>
  <c r="M76" i="7"/>
  <c r="M60" i="7"/>
  <c r="F24" i="3"/>
  <c r="G24" i="3"/>
  <c r="H24" i="3"/>
  <c r="I24" i="3"/>
  <c r="J24" i="3"/>
  <c r="K24" i="3"/>
  <c r="L24" i="3"/>
  <c r="F17" i="3"/>
  <c r="G17" i="3"/>
  <c r="H17" i="3"/>
  <c r="I17" i="3"/>
  <c r="J17" i="3"/>
  <c r="K17" i="3"/>
  <c r="L17" i="3"/>
  <c r="F8" i="3"/>
  <c r="G8" i="3"/>
  <c r="H8" i="3"/>
  <c r="I8" i="3"/>
  <c r="J8" i="3"/>
  <c r="K8" i="3"/>
  <c r="L8" i="3"/>
  <c r="F34" i="3"/>
  <c r="G34" i="3"/>
  <c r="H34" i="3"/>
  <c r="I34" i="3"/>
  <c r="J34" i="3"/>
  <c r="K34" i="3"/>
  <c r="L34" i="3"/>
  <c r="F27" i="3"/>
  <c r="G27" i="3"/>
  <c r="H27" i="3"/>
  <c r="I27" i="3"/>
  <c r="J27" i="3"/>
  <c r="K27" i="3"/>
  <c r="L27" i="3"/>
  <c r="F22" i="3"/>
  <c r="G22" i="3"/>
  <c r="H22" i="3"/>
  <c r="I22" i="3"/>
  <c r="J22" i="3"/>
  <c r="K22" i="3"/>
  <c r="L22" i="3"/>
  <c r="F20" i="3"/>
  <c r="G20" i="3"/>
  <c r="H20" i="3"/>
  <c r="I20" i="3"/>
  <c r="J20" i="3"/>
  <c r="K20" i="3"/>
  <c r="L20" i="3"/>
  <c r="F29" i="3"/>
  <c r="G29" i="3"/>
  <c r="H29" i="3"/>
  <c r="I29" i="3"/>
  <c r="J29" i="3"/>
  <c r="K29" i="3"/>
  <c r="L29" i="3"/>
  <c r="F28" i="3"/>
  <c r="G28" i="3"/>
  <c r="H28" i="3"/>
  <c r="I28" i="3"/>
  <c r="J28" i="3"/>
  <c r="K28" i="3"/>
  <c r="L28" i="3"/>
  <c r="F13" i="3"/>
  <c r="G13" i="3"/>
  <c r="H13" i="3"/>
  <c r="I13" i="3"/>
  <c r="J13" i="3"/>
  <c r="K13" i="3"/>
  <c r="L13" i="3"/>
  <c r="F11" i="3"/>
  <c r="G11" i="3"/>
  <c r="H11" i="3"/>
  <c r="I11" i="3"/>
  <c r="J11" i="3"/>
  <c r="K11" i="3"/>
  <c r="L11" i="3"/>
  <c r="F14" i="3"/>
  <c r="G14" i="3"/>
  <c r="H14" i="3"/>
  <c r="I14" i="3"/>
  <c r="J14" i="3"/>
  <c r="K14" i="3"/>
  <c r="L14" i="3"/>
  <c r="E17" i="3"/>
  <c r="E8" i="3"/>
  <c r="E34" i="3"/>
  <c r="E27" i="3"/>
  <c r="E22" i="3"/>
  <c r="E20" i="3"/>
  <c r="E29" i="3"/>
  <c r="E28" i="3"/>
  <c r="E13" i="3"/>
  <c r="E11" i="3"/>
  <c r="E14" i="3"/>
  <c r="E24" i="3"/>
  <c r="M36" i="5"/>
  <c r="M39" i="5"/>
  <c r="M25" i="5"/>
  <c r="M31" i="5"/>
  <c r="M27" i="5"/>
  <c r="M38" i="5"/>
  <c r="M34" i="5"/>
  <c r="M26" i="5"/>
  <c r="F50" i="5"/>
  <c r="G50" i="5"/>
  <c r="H50" i="5"/>
  <c r="I50" i="5"/>
  <c r="J50" i="5"/>
  <c r="K50" i="5"/>
  <c r="L50" i="5"/>
  <c r="E50" i="5"/>
  <c r="F18" i="5"/>
  <c r="G18" i="5"/>
  <c r="H18" i="5"/>
  <c r="I18" i="5"/>
  <c r="J18" i="5"/>
  <c r="K18" i="5"/>
  <c r="L18" i="5"/>
  <c r="F41" i="5"/>
  <c r="G41" i="5"/>
  <c r="H41" i="5"/>
  <c r="I41" i="5"/>
  <c r="J41" i="5"/>
  <c r="K41" i="5"/>
  <c r="L41" i="5"/>
  <c r="F22" i="5"/>
  <c r="G22" i="5"/>
  <c r="H22" i="5"/>
  <c r="I22" i="5"/>
  <c r="J22" i="5"/>
  <c r="K22" i="5"/>
  <c r="L22" i="5"/>
  <c r="F45" i="5"/>
  <c r="G45" i="5"/>
  <c r="H45" i="5"/>
  <c r="I45" i="5"/>
  <c r="J45" i="5"/>
  <c r="K45" i="5"/>
  <c r="L45" i="5"/>
  <c r="F28" i="5"/>
  <c r="G28" i="5"/>
  <c r="H28" i="5"/>
  <c r="I28" i="5"/>
  <c r="J28" i="5"/>
  <c r="K28" i="5"/>
  <c r="L28" i="5"/>
  <c r="F20" i="5"/>
  <c r="G20" i="5"/>
  <c r="H20" i="5"/>
  <c r="I20" i="5"/>
  <c r="J20" i="5"/>
  <c r="K20" i="5"/>
  <c r="L20" i="5"/>
  <c r="F9" i="5"/>
  <c r="G9" i="5"/>
  <c r="H9" i="5"/>
  <c r="I9" i="5"/>
  <c r="J9" i="5"/>
  <c r="K9" i="5"/>
  <c r="L9" i="5"/>
  <c r="E41" i="5"/>
  <c r="E22" i="5"/>
  <c r="E45" i="5"/>
  <c r="E28" i="5"/>
  <c r="E20" i="5"/>
  <c r="E9" i="5"/>
  <c r="E18" i="5"/>
  <c r="F53" i="5"/>
  <c r="G53" i="5"/>
  <c r="H53" i="5"/>
  <c r="I53" i="5"/>
  <c r="J53" i="5"/>
  <c r="K53" i="5"/>
  <c r="L53" i="5"/>
  <c r="E53" i="5"/>
  <c r="F15" i="5"/>
  <c r="G15" i="5"/>
  <c r="H15" i="5"/>
  <c r="I15" i="5"/>
  <c r="J15" i="5"/>
  <c r="K15" i="5"/>
  <c r="L15" i="5"/>
  <c r="E15" i="5"/>
  <c r="F24" i="5"/>
  <c r="G24" i="5"/>
  <c r="H24" i="5"/>
  <c r="I24" i="5"/>
  <c r="J24" i="5"/>
  <c r="K24" i="5"/>
  <c r="L24" i="5"/>
  <c r="F46" i="5"/>
  <c r="G46" i="5"/>
  <c r="H46" i="5"/>
  <c r="I46" i="5"/>
  <c r="J46" i="5"/>
  <c r="K46" i="5"/>
  <c r="L46" i="5"/>
  <c r="F8" i="5"/>
  <c r="G8" i="5"/>
  <c r="H8" i="5"/>
  <c r="I8" i="5"/>
  <c r="J8" i="5"/>
  <c r="K8" i="5"/>
  <c r="L8" i="5"/>
  <c r="F10" i="5"/>
  <c r="G10" i="5"/>
  <c r="H10" i="5"/>
  <c r="I10" i="5"/>
  <c r="J10" i="5"/>
  <c r="K10" i="5"/>
  <c r="L10" i="5"/>
  <c r="F40" i="5"/>
  <c r="G40" i="5"/>
  <c r="H40" i="5"/>
  <c r="I40" i="5"/>
  <c r="J40" i="5"/>
  <c r="K40" i="5"/>
  <c r="L40" i="5"/>
  <c r="F16" i="5"/>
  <c r="G16" i="5"/>
  <c r="H16" i="5"/>
  <c r="I16" i="5"/>
  <c r="J16" i="5"/>
  <c r="K16" i="5"/>
  <c r="L16" i="5"/>
  <c r="F11" i="5"/>
  <c r="G11" i="5"/>
  <c r="H11" i="5"/>
  <c r="I11" i="5"/>
  <c r="J11" i="5"/>
  <c r="K11" i="5"/>
  <c r="L11" i="5"/>
  <c r="F12" i="5"/>
  <c r="G12" i="5"/>
  <c r="H12" i="5"/>
  <c r="I12" i="5"/>
  <c r="J12" i="5"/>
  <c r="K12" i="5"/>
  <c r="L12" i="5"/>
  <c r="F43" i="5"/>
  <c r="G43" i="5"/>
  <c r="H43" i="5"/>
  <c r="I43" i="5"/>
  <c r="J43" i="5"/>
  <c r="K43" i="5"/>
  <c r="L43" i="5"/>
  <c r="F33" i="5"/>
  <c r="G33" i="5"/>
  <c r="H33" i="5"/>
  <c r="I33" i="5"/>
  <c r="J33" i="5"/>
  <c r="K33" i="5"/>
  <c r="L33" i="5"/>
  <c r="E46" i="5"/>
  <c r="E8" i="5"/>
  <c r="E10" i="5"/>
  <c r="E40" i="5"/>
  <c r="E16" i="5"/>
  <c r="E11" i="5"/>
  <c r="E12" i="5"/>
  <c r="E43" i="5"/>
  <c r="E33" i="5"/>
  <c r="E24" i="5"/>
  <c r="M17" i="5" l="1"/>
  <c r="M35" i="5"/>
  <c r="M21" i="5"/>
  <c r="M30" i="5"/>
  <c r="M13" i="5"/>
  <c r="M19" i="5"/>
  <c r="M29" i="5"/>
  <c r="M7" i="5"/>
  <c r="M42" i="5"/>
  <c r="M23" i="5"/>
  <c r="M143" i="7"/>
  <c r="N200" i="6"/>
  <c r="N201" i="6"/>
  <c r="N202" i="6"/>
  <c r="N203" i="6"/>
  <c r="N204" i="6"/>
  <c r="N205" i="6"/>
  <c r="N189" i="6"/>
  <c r="N184" i="6"/>
  <c r="N185" i="6"/>
  <c r="N186" i="6"/>
  <c r="N187" i="6"/>
  <c r="N188" i="6"/>
  <c r="N168" i="6"/>
  <c r="N169" i="6"/>
  <c r="N170" i="6"/>
  <c r="N171" i="6"/>
  <c r="N172" i="6"/>
  <c r="N173" i="6"/>
  <c r="N174" i="6"/>
  <c r="N152" i="6"/>
  <c r="N153" i="6"/>
  <c r="N154" i="6"/>
  <c r="N155" i="6"/>
  <c r="N156" i="6"/>
  <c r="N157" i="6"/>
  <c r="N158" i="6"/>
  <c r="N137" i="6"/>
  <c r="N138" i="6"/>
  <c r="N139" i="6"/>
  <c r="N140" i="6"/>
  <c r="N141" i="6"/>
  <c r="N142" i="6"/>
  <c r="N120" i="6"/>
  <c r="N121" i="6"/>
  <c r="N122" i="6"/>
  <c r="N123" i="6"/>
  <c r="N124" i="6"/>
  <c r="N125" i="6"/>
  <c r="N104" i="6"/>
  <c r="N105" i="6"/>
  <c r="N106" i="6"/>
  <c r="N107" i="6"/>
  <c r="N108" i="6"/>
  <c r="N109" i="6"/>
  <c r="N88" i="6"/>
  <c r="N89" i="6"/>
  <c r="N90" i="6"/>
  <c r="N91" i="6"/>
  <c r="N92" i="6"/>
  <c r="N93" i="6"/>
  <c r="N72" i="6"/>
  <c r="N73" i="6"/>
  <c r="N74" i="6"/>
  <c r="N75" i="6"/>
  <c r="N76" i="6"/>
  <c r="N77" i="6"/>
  <c r="N56" i="6"/>
  <c r="N57" i="6"/>
  <c r="N58" i="6"/>
  <c r="N59" i="6"/>
  <c r="N60" i="6"/>
  <c r="N61" i="6"/>
  <c r="N62" i="6"/>
  <c r="N40" i="6"/>
  <c r="N41" i="6"/>
  <c r="N42" i="6"/>
  <c r="N43" i="6"/>
  <c r="N44" i="6"/>
  <c r="N45" i="6"/>
  <c r="N46" i="6"/>
  <c r="N24" i="6"/>
  <c r="N25" i="6"/>
  <c r="N26" i="6"/>
  <c r="N27" i="6"/>
  <c r="N28" i="6"/>
  <c r="N29" i="6"/>
  <c r="N30" i="6"/>
  <c r="N8" i="6"/>
  <c r="N9" i="6"/>
  <c r="N10" i="6"/>
  <c r="N11" i="6"/>
  <c r="N12" i="6"/>
  <c r="N13" i="6"/>
  <c r="N56" i="4"/>
  <c r="N57" i="4"/>
  <c r="N58" i="4"/>
  <c r="N59" i="4"/>
  <c r="N60" i="4"/>
  <c r="N61" i="4"/>
  <c r="N62" i="4"/>
  <c r="N40" i="4"/>
  <c r="N41" i="4"/>
  <c r="N42" i="4"/>
  <c r="N43" i="4"/>
  <c r="N44" i="4"/>
  <c r="N45" i="4"/>
  <c r="N24" i="4"/>
  <c r="N25" i="4"/>
  <c r="N26" i="4"/>
  <c r="N27" i="4"/>
  <c r="N28" i="4"/>
  <c r="N29" i="4"/>
  <c r="N8" i="4"/>
  <c r="N9" i="4"/>
  <c r="N10" i="4"/>
  <c r="N11" i="4"/>
  <c r="N12" i="4"/>
  <c r="N13" i="4"/>
  <c r="M210" i="6"/>
  <c r="U18" i="6" s="1"/>
  <c r="K210" i="6"/>
  <c r="T18" i="6" s="1"/>
  <c r="I210" i="6"/>
  <c r="S18" i="6" s="1"/>
  <c r="G210" i="6"/>
  <c r="R18" i="6" s="1"/>
  <c r="N209" i="6"/>
  <c r="N208" i="6"/>
  <c r="N207" i="6"/>
  <c r="N206" i="6"/>
  <c r="N199" i="6"/>
  <c r="N198" i="6"/>
  <c r="M194" i="6"/>
  <c r="U17" i="6" s="1"/>
  <c r="K194" i="6"/>
  <c r="T17" i="6" s="1"/>
  <c r="I194" i="6"/>
  <c r="S17" i="6" s="1"/>
  <c r="G194" i="6"/>
  <c r="R17" i="6" s="1"/>
  <c r="N193" i="6"/>
  <c r="N192" i="6"/>
  <c r="N191" i="6"/>
  <c r="N190" i="6"/>
  <c r="N183" i="6"/>
  <c r="N182" i="6"/>
  <c r="M178" i="6"/>
  <c r="U16" i="6" s="1"/>
  <c r="K178" i="6"/>
  <c r="T16" i="6" s="1"/>
  <c r="I178" i="6"/>
  <c r="S16" i="6" s="1"/>
  <c r="R16" i="6"/>
  <c r="N177" i="6"/>
  <c r="N167" i="6"/>
  <c r="N166" i="6"/>
  <c r="M162" i="6"/>
  <c r="U15" i="6" s="1"/>
  <c r="K162" i="6"/>
  <c r="T15" i="6" s="1"/>
  <c r="I162" i="6"/>
  <c r="S15" i="6" s="1"/>
  <c r="G162" i="6"/>
  <c r="R15" i="6" s="1"/>
  <c r="N161" i="6"/>
  <c r="N160" i="6"/>
  <c r="N159" i="6"/>
  <c r="N151" i="6"/>
  <c r="N150" i="6"/>
  <c r="M146" i="6"/>
  <c r="U14" i="6" s="1"/>
  <c r="K146" i="6"/>
  <c r="T14" i="6" s="1"/>
  <c r="I146" i="6"/>
  <c r="S14" i="6" s="1"/>
  <c r="G146" i="6"/>
  <c r="N145" i="6"/>
  <c r="N134" i="6"/>
  <c r="N144" i="6"/>
  <c r="N143" i="6"/>
  <c r="N136" i="6"/>
  <c r="N135" i="6"/>
  <c r="M130" i="6"/>
  <c r="U13" i="6" s="1"/>
  <c r="K130" i="6"/>
  <c r="T13" i="6" s="1"/>
  <c r="I130" i="6"/>
  <c r="S13" i="6" s="1"/>
  <c r="G130" i="6"/>
  <c r="R13" i="6" s="1"/>
  <c r="N129" i="6"/>
  <c r="N128" i="6"/>
  <c r="N127" i="6"/>
  <c r="N126" i="6"/>
  <c r="N119" i="6"/>
  <c r="N118" i="6"/>
  <c r="M114" i="6"/>
  <c r="U12" i="6" s="1"/>
  <c r="K114" i="6"/>
  <c r="T12" i="6" s="1"/>
  <c r="I114" i="6"/>
  <c r="S12" i="6" s="1"/>
  <c r="G114" i="6"/>
  <c r="N113" i="6"/>
  <c r="N112" i="6"/>
  <c r="N111" i="6"/>
  <c r="N110" i="6"/>
  <c r="N103" i="6"/>
  <c r="N102" i="6"/>
  <c r="M98" i="6"/>
  <c r="U11" i="6" s="1"/>
  <c r="K98" i="6"/>
  <c r="T11" i="6" s="1"/>
  <c r="I98" i="6"/>
  <c r="S11" i="6" s="1"/>
  <c r="G98" i="6"/>
  <c r="R11" i="6" s="1"/>
  <c r="N97" i="6"/>
  <c r="N96" i="6"/>
  <c r="N95" i="6"/>
  <c r="N94" i="6"/>
  <c r="N87" i="6"/>
  <c r="N86" i="6"/>
  <c r="M82" i="6"/>
  <c r="U10" i="6" s="1"/>
  <c r="K82" i="6"/>
  <c r="T10" i="6" s="1"/>
  <c r="I82" i="6"/>
  <c r="S10" i="6" s="1"/>
  <c r="G82" i="6"/>
  <c r="N71" i="6"/>
  <c r="N70" i="6"/>
  <c r="M66" i="6"/>
  <c r="U9" i="6" s="1"/>
  <c r="K66" i="6"/>
  <c r="T9" i="6" s="1"/>
  <c r="I66" i="6"/>
  <c r="S9" i="6" s="1"/>
  <c r="G66" i="6"/>
  <c r="R9" i="6" s="1"/>
  <c r="N65" i="6"/>
  <c r="N64" i="6"/>
  <c r="N63" i="6"/>
  <c r="N55" i="6"/>
  <c r="N54" i="6"/>
  <c r="M50" i="6"/>
  <c r="U8" i="6" s="1"/>
  <c r="K50" i="6"/>
  <c r="T8" i="6" s="1"/>
  <c r="I50" i="6"/>
  <c r="S8" i="6" s="1"/>
  <c r="G50" i="6"/>
  <c r="R8" i="6" s="1"/>
  <c r="N49" i="6"/>
  <c r="N48" i="6"/>
  <c r="N47" i="6"/>
  <c r="N39" i="6"/>
  <c r="N38" i="6"/>
  <c r="M34" i="6"/>
  <c r="U7" i="6" s="1"/>
  <c r="K34" i="6"/>
  <c r="T7" i="6" s="1"/>
  <c r="I34" i="6"/>
  <c r="S7" i="6" s="1"/>
  <c r="G34" i="6"/>
  <c r="R7" i="6" s="1"/>
  <c r="N33" i="6"/>
  <c r="N32" i="6"/>
  <c r="N31" i="6"/>
  <c r="N23" i="6"/>
  <c r="N22" i="6"/>
  <c r="M18" i="6"/>
  <c r="U6" i="6" s="1"/>
  <c r="K18" i="6"/>
  <c r="T6" i="6" s="1"/>
  <c r="I18" i="6"/>
  <c r="S6" i="6" s="1"/>
  <c r="R6" i="6"/>
  <c r="N17" i="6"/>
  <c r="N16" i="6"/>
  <c r="N15" i="6"/>
  <c r="N14" i="6"/>
  <c r="N7" i="6"/>
  <c r="N6" i="6"/>
  <c r="M66" i="4"/>
  <c r="U9" i="4" s="1"/>
  <c r="K66" i="4"/>
  <c r="T9" i="4" s="1"/>
  <c r="I66" i="4"/>
  <c r="S9" i="4" s="1"/>
  <c r="G66" i="4"/>
  <c r="R9" i="4" s="1"/>
  <c r="N65" i="4"/>
  <c r="N64" i="4"/>
  <c r="N63" i="4"/>
  <c r="N55" i="4"/>
  <c r="N54" i="4"/>
  <c r="M50" i="4"/>
  <c r="U8" i="4" s="1"/>
  <c r="K50" i="4"/>
  <c r="T8" i="4" s="1"/>
  <c r="I50" i="4"/>
  <c r="S8" i="4" s="1"/>
  <c r="G50" i="4"/>
  <c r="R8" i="4" s="1"/>
  <c r="N49" i="4"/>
  <c r="N48" i="4"/>
  <c r="N47" i="4"/>
  <c r="N46" i="4"/>
  <c r="N39" i="4"/>
  <c r="N38" i="4"/>
  <c r="M34" i="4"/>
  <c r="U7" i="4" s="1"/>
  <c r="K34" i="4"/>
  <c r="T7" i="4" s="1"/>
  <c r="I34" i="4"/>
  <c r="S7" i="4" s="1"/>
  <c r="G34" i="4"/>
  <c r="R7" i="4" s="1"/>
  <c r="N33" i="4"/>
  <c r="N32" i="4"/>
  <c r="N23" i="4"/>
  <c r="N22" i="4"/>
  <c r="M18" i="4"/>
  <c r="U6" i="4" s="1"/>
  <c r="K18" i="4"/>
  <c r="T6" i="4" s="1"/>
  <c r="I18" i="4"/>
  <c r="S6" i="4" s="1"/>
  <c r="G18" i="4"/>
  <c r="N17" i="4"/>
  <c r="N16" i="4"/>
  <c r="N15" i="4"/>
  <c r="N14" i="4"/>
  <c r="N7" i="4"/>
  <c r="N6" i="4"/>
  <c r="M50" i="2"/>
  <c r="U8" i="2" s="1"/>
  <c r="K50" i="2"/>
  <c r="T8" i="2" s="1"/>
  <c r="I50" i="2"/>
  <c r="S8" i="2" s="1"/>
  <c r="G50" i="2"/>
  <c r="R8" i="2" s="1"/>
  <c r="N38" i="2"/>
  <c r="M34" i="2"/>
  <c r="U7" i="2" s="1"/>
  <c r="K34" i="2"/>
  <c r="T7" i="2" s="1"/>
  <c r="I34" i="2"/>
  <c r="S7" i="2" s="1"/>
  <c r="G34" i="2"/>
  <c r="R7" i="2" s="1"/>
  <c r="N23" i="2"/>
  <c r="N22" i="2"/>
  <c r="M18" i="2"/>
  <c r="U6" i="2" s="1"/>
  <c r="K18" i="2"/>
  <c r="T6" i="2" s="1"/>
  <c r="I18" i="2"/>
  <c r="S6" i="2" s="1"/>
  <c r="G18" i="2"/>
  <c r="R6" i="2" s="1"/>
  <c r="Q13" i="6" l="1"/>
  <c r="Q16" i="6"/>
  <c r="Q17" i="6"/>
  <c r="Q8" i="6"/>
  <c r="N115" i="6"/>
  <c r="N147" i="6"/>
  <c r="R12" i="6"/>
  <c r="Q12" i="6" s="1"/>
  <c r="R14" i="6"/>
  <c r="Q14" i="6" s="1"/>
  <c r="N19" i="2"/>
  <c r="N83" i="6"/>
  <c r="R10" i="6"/>
  <c r="Q10" i="6" s="1"/>
  <c r="Q9" i="6"/>
  <c r="Q7" i="6"/>
  <c r="Q6" i="6"/>
  <c r="Q18" i="6"/>
  <c r="Q15" i="6"/>
  <c r="Q11" i="6"/>
  <c r="N179" i="6"/>
  <c r="N211" i="6"/>
  <c r="Q8" i="4"/>
  <c r="N51" i="4"/>
  <c r="Q7" i="4"/>
  <c r="N19" i="4"/>
  <c r="R6" i="4"/>
  <c r="Q6" i="4" s="1"/>
  <c r="Q9" i="4"/>
  <c r="N35" i="6"/>
  <c r="N67" i="6"/>
  <c r="N99" i="6"/>
  <c r="N131" i="6"/>
  <c r="N163" i="6"/>
  <c r="N195" i="6"/>
  <c r="N35" i="4"/>
  <c r="N19" i="6"/>
  <c r="N51" i="6"/>
  <c r="Q8" i="2"/>
  <c r="Q7" i="2"/>
  <c r="Q6" i="2"/>
  <c r="N67" i="4"/>
  <c r="N51" i="2"/>
  <c r="N35" i="2"/>
  <c r="M120" i="7"/>
  <c r="M102" i="7"/>
  <c r="M99" i="7"/>
  <c r="M144" i="7"/>
  <c r="M54" i="5"/>
  <c r="M51" i="5"/>
  <c r="M55" i="5"/>
  <c r="M50" i="5"/>
  <c r="M53" i="5"/>
  <c r="M44" i="5"/>
  <c r="M37" i="5"/>
  <c r="M32" i="5"/>
  <c r="M14" i="5"/>
  <c r="M9" i="5"/>
  <c r="M20" i="5"/>
  <c r="M28" i="5"/>
  <c r="M45" i="5"/>
  <c r="M22" i="5"/>
  <c r="M41" i="5"/>
  <c r="M18" i="5"/>
  <c r="M15" i="5"/>
  <c r="M33" i="5"/>
  <c r="M43" i="5"/>
  <c r="M12" i="5"/>
  <c r="M11" i="5"/>
  <c r="M16" i="5"/>
  <c r="M40" i="5"/>
  <c r="M10" i="5"/>
  <c r="M8" i="5"/>
  <c r="M46" i="5"/>
  <c r="M24" i="5"/>
  <c r="M43" i="3"/>
  <c r="M44" i="3"/>
  <c r="M39" i="3"/>
  <c r="M12" i="3"/>
  <c r="M18" i="3"/>
  <c r="M31" i="3"/>
  <c r="M35" i="3"/>
  <c r="M14" i="3"/>
  <c r="M11" i="3"/>
  <c r="M13" i="3"/>
  <c r="M28" i="3"/>
  <c r="M29" i="3"/>
  <c r="M20" i="3"/>
  <c r="M22" i="3"/>
  <c r="M27" i="3"/>
  <c r="M34" i="3"/>
  <c r="M8" i="3"/>
  <c r="M17" i="3"/>
  <c r="M24" i="3"/>
  <c r="N6" i="2"/>
  <c r="V7" i="6" l="1"/>
  <c r="V11" i="6"/>
  <c r="V15" i="6"/>
  <c r="V6" i="6"/>
  <c r="V8" i="6"/>
  <c r="V12" i="6"/>
  <c r="V16" i="6"/>
  <c r="V9" i="6"/>
  <c r="V13" i="6"/>
  <c r="V17" i="6"/>
  <c r="V10" i="6"/>
  <c r="V14" i="6"/>
  <c r="V18" i="6"/>
  <c r="V7" i="4"/>
  <c r="V9" i="4"/>
  <c r="V6" i="4"/>
  <c r="V8" i="4"/>
  <c r="V6" i="2"/>
  <c r="V7" i="2"/>
  <c r="V8" i="2"/>
</calcChain>
</file>

<file path=xl/sharedStrings.xml><?xml version="1.0" encoding="utf-8"?>
<sst xmlns="http://schemas.openxmlformats.org/spreadsheetml/2006/main" count="1900" uniqueCount="471">
  <si>
    <t>EQUIPES</t>
  </si>
  <si>
    <t>EXCELLENCE</t>
  </si>
  <si>
    <t xml:space="preserve"> HONNEUR</t>
  </si>
  <si>
    <t>CATEGORIE  EXCELLENCE</t>
  </si>
  <si>
    <t>NOMS</t>
  </si>
  <si>
    <t>PRENOMS</t>
  </si>
  <si>
    <t>AN</t>
  </si>
  <si>
    <t>CLUB</t>
  </si>
  <si>
    <t>D°</t>
  </si>
  <si>
    <t>SAUT</t>
  </si>
  <si>
    <t>BARRES</t>
  </si>
  <si>
    <t>POUTRE</t>
  </si>
  <si>
    <t>SOL</t>
  </si>
  <si>
    <t>TOTAL</t>
  </si>
  <si>
    <t>Eva</t>
  </si>
  <si>
    <t>TOTAL AGRES</t>
  </si>
  <si>
    <t>Aya</t>
  </si>
  <si>
    <t>Camille</t>
  </si>
  <si>
    <t>G2C</t>
  </si>
  <si>
    <t>CABON</t>
  </si>
  <si>
    <t>FURIC</t>
  </si>
  <si>
    <t>RIO BONNEAU</t>
  </si>
  <si>
    <t>CLASSEMENT INDIVIDUEL - CATEGORIE  EXCELLENCE</t>
  </si>
  <si>
    <t>CATEGORIE PROMOTION EXCELLENCE</t>
  </si>
  <si>
    <t>Lilou</t>
  </si>
  <si>
    <t>MARGAILLAN</t>
  </si>
  <si>
    <t>NGARTEBAYE</t>
  </si>
  <si>
    <t>RIOU</t>
  </si>
  <si>
    <t>Lola</t>
  </si>
  <si>
    <t>PROUTEAU</t>
  </si>
  <si>
    <t>Thalia</t>
  </si>
  <si>
    <t>CLASSEMENT INDIVIDUEL - CATEGORIE PROMOTION EXCELLENCE</t>
  </si>
  <si>
    <t>CATEGORIE  HONNEUR</t>
  </si>
  <si>
    <t>BRACESCO</t>
  </si>
  <si>
    <t>Jeanne</t>
  </si>
  <si>
    <t>G2C 2</t>
  </si>
  <si>
    <t>BODENES</t>
  </si>
  <si>
    <t>HASCOET</t>
  </si>
  <si>
    <t>LE DU</t>
  </si>
  <si>
    <t>Louna</t>
  </si>
  <si>
    <t>Léonie</t>
  </si>
  <si>
    <t>G2C 1</t>
  </si>
  <si>
    <t>GUESDON</t>
  </si>
  <si>
    <t>PERRON</t>
  </si>
  <si>
    <t>Léana</t>
  </si>
  <si>
    <t>Lucie</t>
  </si>
  <si>
    <t>BRIS</t>
  </si>
  <si>
    <t>Mila</t>
  </si>
  <si>
    <t>GOUEZEC</t>
  </si>
  <si>
    <t>LE DAMANY</t>
  </si>
  <si>
    <t>Constance</t>
  </si>
  <si>
    <t>Mia</t>
  </si>
  <si>
    <t>VIGOGNE</t>
  </si>
  <si>
    <t>Elly</t>
  </si>
  <si>
    <t>EMILE SALMERON</t>
  </si>
  <si>
    <t>Safiya</t>
  </si>
  <si>
    <t>KARWA</t>
  </si>
  <si>
    <t>ZADOYAN</t>
  </si>
  <si>
    <t>Ines</t>
  </si>
  <si>
    <t>DE MOURA</t>
  </si>
  <si>
    <t>Marina</t>
  </si>
  <si>
    <t>Ilyana</t>
  </si>
  <si>
    <t>LE BERRE</t>
  </si>
  <si>
    <t>CLASSEMENT INDIVIDUEL - CATEGORIE  HONNEUR</t>
  </si>
  <si>
    <t xml:space="preserve">    CHAMPIONNAT DEPARTEMENTAL ETE POUSSINES</t>
  </si>
  <si>
    <t>CONCARNEAU 26 Mai 2024</t>
  </si>
  <si>
    <t>CLASSEMENT</t>
  </si>
  <si>
    <t>Equipe 1</t>
  </si>
  <si>
    <t>Equipe 2</t>
  </si>
  <si>
    <t>Equipe 3</t>
  </si>
  <si>
    <t>RECAP NOTES PAR EQUIPES
POUSSINES - EXCELLENCE</t>
  </si>
  <si>
    <t>RECAP NOTES PAR EQUIPES
POUSSINES - PROMOTION EXCELLENCE</t>
  </si>
  <si>
    <t>Equipe 4</t>
  </si>
  <si>
    <t>RECAP NOTES PAR EQUIPES
POUSSINES - HONNEUR</t>
  </si>
  <si>
    <t>Equipe 5</t>
  </si>
  <si>
    <t>Equipe 6</t>
  </si>
  <si>
    <t>Equipe 7</t>
  </si>
  <si>
    <t>Equipe 8</t>
  </si>
  <si>
    <t>Equipe 9</t>
  </si>
  <si>
    <t>Equipe 10</t>
  </si>
  <si>
    <t>Equipe 11</t>
  </si>
  <si>
    <t>Equipe 12</t>
  </si>
  <si>
    <t>Equipe 13</t>
  </si>
  <si>
    <t>CATEGORIE EXCELLENCE</t>
  </si>
  <si>
    <t>CATEGORIE HONNEUR</t>
  </si>
  <si>
    <t>CAT. PROMO EXCELLENCE</t>
  </si>
  <si>
    <t>PLMCB</t>
  </si>
  <si>
    <t>AUDRAIN</t>
  </si>
  <si>
    <t>CALVEZ</t>
  </si>
  <si>
    <t>Ophélie</t>
  </si>
  <si>
    <t>GOAVEC CHEHU</t>
  </si>
  <si>
    <t>Lou</t>
  </si>
  <si>
    <t>GODEC KHELIFI</t>
  </si>
  <si>
    <t>KAMDEN NEGUEM</t>
  </si>
  <si>
    <t>KEITA SARANGBE</t>
  </si>
  <si>
    <t>Sarah</t>
  </si>
  <si>
    <t>LE BIHAN</t>
  </si>
  <si>
    <t>Suzanne</t>
  </si>
  <si>
    <t>ROYDOR</t>
  </si>
  <si>
    <t>Diana</t>
  </si>
  <si>
    <t>PLMCB 1</t>
  </si>
  <si>
    <t>PLMCB 2</t>
  </si>
  <si>
    <t>BELABED</t>
  </si>
  <si>
    <t>Lilya</t>
  </si>
  <si>
    <t>BEAUVOIS</t>
  </si>
  <si>
    <t>Elina</t>
  </si>
  <si>
    <t>BOUTARENE</t>
  </si>
  <si>
    <t>FRANÇOIS</t>
  </si>
  <si>
    <t>Lizia</t>
  </si>
  <si>
    <t>LE STANC LANGLAIS</t>
  </si>
  <si>
    <t>Alice</t>
  </si>
  <si>
    <t>MAUDIRE</t>
  </si>
  <si>
    <t>Maéna</t>
  </si>
  <si>
    <t>MORVAN</t>
  </si>
  <si>
    <t>Walenn</t>
  </si>
  <si>
    <t>PRIGENT</t>
  </si>
  <si>
    <t>Leyla</t>
  </si>
  <si>
    <t>TIBERGHIEN</t>
  </si>
  <si>
    <t>Lucile</t>
  </si>
  <si>
    <t>ARFAOUI</t>
  </si>
  <si>
    <t>FAINSIN</t>
  </si>
  <si>
    <t>Leyna</t>
  </si>
  <si>
    <t>DOLL</t>
  </si>
  <si>
    <t>GUILLOU</t>
  </si>
  <si>
    <t>GUYOMARD</t>
  </si>
  <si>
    <t>Ayana</t>
  </si>
  <si>
    <t>LAIDOUNE</t>
  </si>
  <si>
    <t>Solïana</t>
  </si>
  <si>
    <t>PELLETIER</t>
  </si>
  <si>
    <t>YVEN</t>
  </si>
  <si>
    <t>Capucine</t>
  </si>
  <si>
    <t>Stella Maris Douarnenez</t>
  </si>
  <si>
    <t>BROUQUEL</t>
  </si>
  <si>
    <t>CAPPON</t>
  </si>
  <si>
    <t>Léna</t>
  </si>
  <si>
    <t>COTTONEA</t>
  </si>
  <si>
    <t>Mélissa</t>
  </si>
  <si>
    <t>GUEGUEN</t>
  </si>
  <si>
    <t>Susie</t>
  </si>
  <si>
    <t>HUBERT</t>
  </si>
  <si>
    <t>MEZOU</t>
  </si>
  <si>
    <t>Jade</t>
  </si>
  <si>
    <t>NOUY</t>
  </si>
  <si>
    <t>PRIOL</t>
  </si>
  <si>
    <t>Emily</t>
  </si>
  <si>
    <t>RENE</t>
  </si>
  <si>
    <t>Léa</t>
  </si>
  <si>
    <t>Stella DZ</t>
  </si>
  <si>
    <t>GOUALC'H</t>
  </si>
  <si>
    <t>Liza</t>
  </si>
  <si>
    <t>LANGLOIS</t>
  </si>
  <si>
    <t>LE BRAS</t>
  </si>
  <si>
    <t>Lynn</t>
  </si>
  <si>
    <t>PARIS</t>
  </si>
  <si>
    <t>Tess</t>
  </si>
  <si>
    <t>QUERE</t>
  </si>
  <si>
    <t>ZOLOYAN</t>
  </si>
  <si>
    <t>Stella Maris DZ</t>
  </si>
  <si>
    <t>AUFFRAYS</t>
  </si>
  <si>
    <t>CLÉO</t>
  </si>
  <si>
    <t>LOUISA</t>
  </si>
  <si>
    <t>EMMA</t>
  </si>
  <si>
    <t>KERFENDAL</t>
  </si>
  <si>
    <t>EMIE</t>
  </si>
  <si>
    <t>LE BIDEAU</t>
  </si>
  <si>
    <t>MAÉVIE</t>
  </si>
  <si>
    <t>LUCAS</t>
  </si>
  <si>
    <t>LILY</t>
  </si>
  <si>
    <t>NOEMIE</t>
  </si>
  <si>
    <t>MASETE</t>
  </si>
  <si>
    <t>LOEZA</t>
  </si>
  <si>
    <t>IDANYAM</t>
  </si>
  <si>
    <t>PAULINE</t>
  </si>
  <si>
    <t>LISON</t>
  </si>
  <si>
    <t>ROSTEAU FERNANDEZ</t>
  </si>
  <si>
    <t>ALENA</t>
  </si>
  <si>
    <t>GC2</t>
  </si>
  <si>
    <t>CLEMENTINE</t>
  </si>
  <si>
    <t>BUAN</t>
  </si>
  <si>
    <t>MAÉ</t>
  </si>
  <si>
    <t>BLANCHE</t>
  </si>
  <si>
    <t>LANCIEN</t>
  </si>
  <si>
    <t>KALIE</t>
  </si>
  <si>
    <t>LESECQ</t>
  </si>
  <si>
    <t>ANOUCK</t>
  </si>
  <si>
    <t>MARILL</t>
  </si>
  <si>
    <t>JULIETTE</t>
  </si>
  <si>
    <t>LOUISE</t>
  </si>
  <si>
    <t>PHONGSAVANG</t>
  </si>
  <si>
    <t>VIENGSAVANH</t>
  </si>
  <si>
    <t>SIERRA GALLO</t>
  </si>
  <si>
    <t>LILOU</t>
  </si>
  <si>
    <t>SWYNGHEDAUWE</t>
  </si>
  <si>
    <t>MYA</t>
  </si>
  <si>
    <t>ÉPARVIER</t>
  </si>
  <si>
    <t>MARGAUX</t>
  </si>
  <si>
    <t>VICTORIA</t>
  </si>
  <si>
    <t>JADE</t>
  </si>
  <si>
    <t>BRIEC</t>
  </si>
  <si>
    <t>ROSY</t>
  </si>
  <si>
    <t>FRACHET</t>
  </si>
  <si>
    <t>VALIHA</t>
  </si>
  <si>
    <t>DEREIMS</t>
  </si>
  <si>
    <t>LYANA</t>
  </si>
  <si>
    <t>JANIS</t>
  </si>
  <si>
    <t>LOUNA</t>
  </si>
  <si>
    <t>LE NEVEU</t>
  </si>
  <si>
    <t>SUSU</t>
  </si>
  <si>
    <t>SELLIN</t>
  </si>
  <si>
    <t>MIA</t>
  </si>
  <si>
    <t>SERVANT</t>
  </si>
  <si>
    <t>ISAURE</t>
  </si>
  <si>
    <t>BLOUCH</t>
  </si>
  <si>
    <t>LOU</t>
  </si>
  <si>
    <t>CARLIER</t>
  </si>
  <si>
    <t>DEGUEURCE</t>
  </si>
  <si>
    <t>MILA</t>
  </si>
  <si>
    <t>KERSAUDY</t>
  </si>
  <si>
    <t>ZOÉ</t>
  </si>
  <si>
    <t>LE DON</t>
  </si>
  <si>
    <t>LE MEUR</t>
  </si>
  <si>
    <t>LENA</t>
  </si>
  <si>
    <t>MICHAUX</t>
  </si>
  <si>
    <t>RAPHAELLE</t>
  </si>
  <si>
    <t>RAZAFIMILAVONJY</t>
  </si>
  <si>
    <t>WISMA</t>
  </si>
  <si>
    <t>POUSSINES nées en 2014 et 2015</t>
  </si>
  <si>
    <t>MINI-POUSSSINES nées en 2016 et 2017</t>
  </si>
  <si>
    <t>Nessa</t>
  </si>
  <si>
    <t>Palmarès Equipes</t>
  </si>
  <si>
    <t>Palmarès Individuel 2014/2015</t>
  </si>
  <si>
    <t>Palmarès Individuel 2016/2017</t>
  </si>
  <si>
    <t>INDIV</t>
  </si>
  <si>
    <t>PROMO EXCELLENCE</t>
  </si>
  <si>
    <t>GST Lanvivisiau</t>
  </si>
  <si>
    <t>GST</t>
  </si>
  <si>
    <t>GST 1</t>
  </si>
  <si>
    <t>GST 2</t>
  </si>
  <si>
    <t>GST 3</t>
  </si>
  <si>
    <t>GST 4</t>
  </si>
  <si>
    <t>BASLE</t>
  </si>
  <si>
    <t>CLEMENCE</t>
  </si>
  <si>
    <t>DE SOUZA</t>
  </si>
  <si>
    <t>EUZEN</t>
  </si>
  <si>
    <t>LEXIE</t>
  </si>
  <si>
    <t>GILLET</t>
  </si>
  <si>
    <t>LEA</t>
  </si>
  <si>
    <t>GUILLERM</t>
  </si>
  <si>
    <t>ROMANE</t>
  </si>
  <si>
    <t>LE BRETON</t>
  </si>
  <si>
    <t>MAILYSS</t>
  </si>
  <si>
    <t>NEA</t>
  </si>
  <si>
    <t>PHILIP</t>
  </si>
  <si>
    <t>LEONIE</t>
  </si>
  <si>
    <t>REGNAULT</t>
  </si>
  <si>
    <t>THAIS</t>
  </si>
  <si>
    <t>SIOU</t>
  </si>
  <si>
    <t>LISETTE</t>
  </si>
  <si>
    <t>VIERA</t>
  </si>
  <si>
    <t>EVA</t>
  </si>
  <si>
    <t>AUTRET</t>
  </si>
  <si>
    <t>MANON</t>
  </si>
  <si>
    <t>BOZOC</t>
  </si>
  <si>
    <t>HINA</t>
  </si>
  <si>
    <t>MAELLE</t>
  </si>
  <si>
    <t>CREACH</t>
  </si>
  <si>
    <t>LYNA</t>
  </si>
  <si>
    <t>HERGOUARCH</t>
  </si>
  <si>
    <t>MENEZ</t>
  </si>
  <si>
    <t>CHLOE</t>
  </si>
  <si>
    <t>MILIN</t>
  </si>
  <si>
    <t>PRUNE</t>
  </si>
  <si>
    <t>MULLER</t>
  </si>
  <si>
    <t>AILEEN</t>
  </si>
  <si>
    <t>PICARD</t>
  </si>
  <si>
    <t>MAISSAE</t>
  </si>
  <si>
    <t>LANA</t>
  </si>
  <si>
    <t>ROPARS</t>
  </si>
  <si>
    <t>JEANNE</t>
  </si>
  <si>
    <t>TANGUY</t>
  </si>
  <si>
    <t>NORAH</t>
  </si>
  <si>
    <t>ABGRALL</t>
  </si>
  <si>
    <t>EVE</t>
  </si>
  <si>
    <t>BOULAIN</t>
  </si>
  <si>
    <t>CARIOU</t>
  </si>
  <si>
    <t>COENT</t>
  </si>
  <si>
    <t>MARIE-JEANNE</t>
  </si>
  <si>
    <t>DESNOS WILLIAM</t>
  </si>
  <si>
    <t>ELINA</t>
  </si>
  <si>
    <t>GESTIN</t>
  </si>
  <si>
    <t>CHARLOTTE</t>
  </si>
  <si>
    <t>GISDAL</t>
  </si>
  <si>
    <t>SHANEL</t>
  </si>
  <si>
    <t>ANNA</t>
  </si>
  <si>
    <t>SOLINE</t>
  </si>
  <si>
    <t>MAREM</t>
  </si>
  <si>
    <t>EDEN</t>
  </si>
  <si>
    <t>VOGELS</t>
  </si>
  <si>
    <t>NINA</t>
  </si>
  <si>
    <t>ARDOUIN</t>
  </si>
  <si>
    <t>LISA</t>
  </si>
  <si>
    <t>DAVY HAF</t>
  </si>
  <si>
    <t>INIZAN</t>
  </si>
  <si>
    <t>WENDY</t>
  </si>
  <si>
    <t>KERMAREC</t>
  </si>
  <si>
    <t>KERSIMON</t>
  </si>
  <si>
    <t>ADELE</t>
  </si>
  <si>
    <t>LE BIGOT RIOUAL</t>
  </si>
  <si>
    <t>KATELL</t>
  </si>
  <si>
    <t>LE BRICQUIR</t>
  </si>
  <si>
    <t>LOUANE</t>
  </si>
  <si>
    <t>LE DUFF</t>
  </si>
  <si>
    <t>CAPUCINE</t>
  </si>
  <si>
    <t>OLLIER</t>
  </si>
  <si>
    <t>POIRET</t>
  </si>
  <si>
    <t>LUCILE</t>
  </si>
  <si>
    <t>BROSSARD</t>
  </si>
  <si>
    <t>LUCIE</t>
  </si>
  <si>
    <t>DONNART</t>
  </si>
  <si>
    <t>LYNN</t>
  </si>
  <si>
    <t>LAGARDE</t>
  </si>
  <si>
    <t>MELLOUET</t>
  </si>
  <si>
    <t>LAURA</t>
  </si>
  <si>
    <t>MERLOT</t>
  </si>
  <si>
    <t>FELICIA</t>
  </si>
  <si>
    <t>MUNIER</t>
  </si>
  <si>
    <t>QUEGUINER</t>
  </si>
  <si>
    <t>ZOE</t>
  </si>
  <si>
    <t>ALICIA</t>
  </si>
  <si>
    <t>ROUDAUT-VAILLANT</t>
  </si>
  <si>
    <t>CAMILLE</t>
  </si>
  <si>
    <t>SIMON</t>
  </si>
  <si>
    <t>APPOLINE</t>
  </si>
  <si>
    <t>TARTRAS</t>
  </si>
  <si>
    <t>BERROU</t>
  </si>
  <si>
    <t>CORALINE</t>
  </si>
  <si>
    <t>Avenir de Brest</t>
  </si>
  <si>
    <t>AVANESSIAN</t>
  </si>
  <si>
    <t>Emilie</t>
  </si>
  <si>
    <t>BACARI</t>
  </si>
  <si>
    <t>Moinaïdi</t>
  </si>
  <si>
    <t>CLORENNEC</t>
  </si>
  <si>
    <t>DA CUNHA</t>
  </si>
  <si>
    <t>Livia</t>
  </si>
  <si>
    <t>EL BASRI</t>
  </si>
  <si>
    <t>GALBERT</t>
  </si>
  <si>
    <t>Inaya</t>
  </si>
  <si>
    <t>KHATCHATUROV</t>
  </si>
  <si>
    <t>Monica</t>
  </si>
  <si>
    <t>LE GUÉVEL</t>
  </si>
  <si>
    <t>Kayna</t>
  </si>
  <si>
    <t>MAHAMOUDOU</t>
  </si>
  <si>
    <t>Nassiya</t>
  </si>
  <si>
    <t>QUERO</t>
  </si>
  <si>
    <t>Albane</t>
  </si>
  <si>
    <t>SAADI</t>
  </si>
  <si>
    <t>Moussayda</t>
  </si>
  <si>
    <t>TREHET</t>
  </si>
  <si>
    <t>Zélie</t>
  </si>
  <si>
    <t>Avenir Brest</t>
  </si>
  <si>
    <t>CARIO</t>
  </si>
  <si>
    <t>CARNEIRO</t>
  </si>
  <si>
    <t>Clarinda</t>
  </si>
  <si>
    <t>CESAR MINARD</t>
  </si>
  <si>
    <t>Iliana</t>
  </si>
  <si>
    <t>CHATIN LE DREFF</t>
  </si>
  <si>
    <t>Anouk</t>
  </si>
  <si>
    <t>Naïs</t>
  </si>
  <si>
    <t>JANE</t>
  </si>
  <si>
    <t>Sofia</t>
  </si>
  <si>
    <t>LAVAREL</t>
  </si>
  <si>
    <t>Irma</t>
  </si>
  <si>
    <t>MAHAMOUD</t>
  </si>
  <si>
    <t>Maëva</t>
  </si>
  <si>
    <t>TRÉBAUL</t>
  </si>
  <si>
    <t>Apoline</t>
  </si>
  <si>
    <t>VERBEKE</t>
  </si>
  <si>
    <t>WAUTERS</t>
  </si>
  <si>
    <t>Zoé</t>
  </si>
  <si>
    <t>Avenir de Brest 1</t>
  </si>
  <si>
    <t>Avenir de Brest 2</t>
  </si>
  <si>
    <t>BERRAHO</t>
  </si>
  <si>
    <t>Nour</t>
  </si>
  <si>
    <t>EL ATMANI</t>
  </si>
  <si>
    <t>Jihane</t>
  </si>
  <si>
    <t>LAHMIDI</t>
  </si>
  <si>
    <t>Maryam</t>
  </si>
  <si>
    <t>LAMBERT MASQUART</t>
  </si>
  <si>
    <t>Inès</t>
  </si>
  <si>
    <t>MARION</t>
  </si>
  <si>
    <t>MOAWAD</t>
  </si>
  <si>
    <t>Enora</t>
  </si>
  <si>
    <t>MURADOV</t>
  </si>
  <si>
    <t>Emili</t>
  </si>
  <si>
    <t>RAVILY</t>
  </si>
  <si>
    <t>Lou-Ann</t>
  </si>
  <si>
    <t>ROIGNANT</t>
  </si>
  <si>
    <t>VANDEPLANQUE</t>
  </si>
  <si>
    <t>Maxine</t>
  </si>
  <si>
    <t>ABDOURAHAMANI</t>
  </si>
  <si>
    <t>Roniane</t>
  </si>
  <si>
    <t>DIDIER</t>
  </si>
  <si>
    <t>Stella</t>
  </si>
  <si>
    <t>DORILAS</t>
  </si>
  <si>
    <t>Breethanny</t>
  </si>
  <si>
    <t>GAL</t>
  </si>
  <si>
    <t>Aline</t>
  </si>
  <si>
    <t>ISSOUF</t>
  </si>
  <si>
    <t>Naiffa</t>
  </si>
  <si>
    <t>MAHOP</t>
  </si>
  <si>
    <t>OMNES-KOZYR</t>
  </si>
  <si>
    <t>Zlatia</t>
  </si>
  <si>
    <t>SARDI</t>
  </si>
  <si>
    <t>Salma</t>
  </si>
  <si>
    <t>TCHULUKHADZE</t>
  </si>
  <si>
    <t>Elene</t>
  </si>
  <si>
    <t>YOUSSOUF</t>
  </si>
  <si>
    <t>Moukrimah</t>
  </si>
  <si>
    <t>Avenir Brest 1</t>
  </si>
  <si>
    <t>Avenir Brest 2</t>
  </si>
  <si>
    <t>UJAP 1</t>
  </si>
  <si>
    <t>UJAP 2</t>
  </si>
  <si>
    <t>BOURNOT</t>
  </si>
  <si>
    <t>Janice</t>
  </si>
  <si>
    <t>Brémont Bléry</t>
  </si>
  <si>
    <t>Anna</t>
  </si>
  <si>
    <t>Déniel</t>
  </si>
  <si>
    <t>Astrid</t>
  </si>
  <si>
    <t>DOUGUET</t>
  </si>
  <si>
    <t>Maïna</t>
  </si>
  <si>
    <t>LE BOLZER</t>
  </si>
  <si>
    <t>LE BRUSQUE</t>
  </si>
  <si>
    <t>Agathe</t>
  </si>
  <si>
    <t>LECHEVALIER</t>
  </si>
  <si>
    <t>Pauline</t>
  </si>
  <si>
    <t>LE LAY</t>
  </si>
  <si>
    <t>Maïwenn</t>
  </si>
  <si>
    <t>ONILLON</t>
  </si>
  <si>
    <t>PERCHEC</t>
  </si>
  <si>
    <t>Eden</t>
  </si>
  <si>
    <t>RUGGIU</t>
  </si>
  <si>
    <t>Perlina</t>
  </si>
  <si>
    <t>Louise</t>
  </si>
  <si>
    <t>BERNARD</t>
  </si>
  <si>
    <t>Yana</t>
  </si>
  <si>
    <t>BRUNET</t>
  </si>
  <si>
    <t xml:space="preserve">Coline </t>
  </si>
  <si>
    <t>DANIEL JEZEQUEL</t>
  </si>
  <si>
    <t>Ninon</t>
  </si>
  <si>
    <t>DELHOMMEAU</t>
  </si>
  <si>
    <t>DUTAILLY</t>
  </si>
  <si>
    <t>mathilde</t>
  </si>
  <si>
    <t>KLINUSKI MEVEL</t>
  </si>
  <si>
    <t>Solenn</t>
  </si>
  <si>
    <t>LE COZ</t>
  </si>
  <si>
    <t>Alicia</t>
  </si>
  <si>
    <t>LE DREAU MARTINEZ RODAS</t>
  </si>
  <si>
    <t>Catalina</t>
  </si>
  <si>
    <t>LE SAINT</t>
  </si>
  <si>
    <t>MASSE</t>
  </si>
  <si>
    <t>Diane</t>
  </si>
  <si>
    <t>OLIVIER</t>
  </si>
  <si>
    <t xml:space="preserve">Wilona </t>
  </si>
  <si>
    <t>PERON</t>
  </si>
  <si>
    <t xml:space="preserve">Pauline </t>
  </si>
  <si>
    <t xml:space="preserve">MENGUY </t>
  </si>
  <si>
    <t xml:space="preserve">ANGELE </t>
  </si>
  <si>
    <t>Winells- Hamptons</t>
  </si>
  <si>
    <t>CHAMPAGNEU</t>
  </si>
  <si>
    <t>NEDELEC</t>
  </si>
  <si>
    <t>AUFFRAY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</si>
</sst>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General"/>
  </numFmts>
  <fonts count="28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i/>
      <sz val="8"/>
      <name val="Calibri"/>
      <family val="2"/>
      <scheme val="minor"/>
    </font>
    <font>
      <sz val="8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i/>
      <sz val="16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  <scheme val="minor"/>
    </font>
    <font>
      <i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u/>
      <sz val="1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  <charset val="1"/>
    </font>
    <font>
      <u/>
      <sz val="1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BFBFBF"/>
      </patternFill>
    </fill>
    <fill>
      <patternFill patternType="solid">
        <fgColor rgb="FF948A54"/>
        <bgColor rgb="FF969696"/>
      </patternFill>
    </fill>
    <fill>
      <patternFill patternType="solid">
        <fgColor rgb="FFFFFFFF"/>
        <bgColor rgb="FFFFFFCC"/>
      </patternFill>
    </fill>
    <fill>
      <patternFill patternType="solid">
        <fgColor rgb="FF000000"/>
        <bgColor rgb="FF003300"/>
      </patternFill>
    </fill>
    <fill>
      <patternFill patternType="solid">
        <fgColor rgb="FFFFC000"/>
        <bgColor rgb="FFFF9900"/>
      </patternFill>
    </fill>
    <fill>
      <patternFill patternType="solid">
        <fgColor rgb="FFFFFF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3" fillId="0" borderId="0"/>
  </cellStyleXfs>
  <cellXfs count="260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7" fillId="10" borderId="12" xfId="0" applyFont="1" applyFill="1" applyBorder="1" applyAlignment="1">
      <alignment horizontal="center" wrapText="1"/>
    </xf>
    <xf numFmtId="0" fontId="7" fillId="9" borderId="12" xfId="0" applyFont="1" applyFill="1" applyBorder="1" applyAlignment="1">
      <alignment horizontal="center" wrapText="1"/>
    </xf>
    <xf numFmtId="164" fontId="9" fillId="0" borderId="21" xfId="1" applyFont="1" applyBorder="1" applyProtection="1">
      <protection locked="0"/>
    </xf>
    <xf numFmtId="164" fontId="9" fillId="0" borderId="8" xfId="1" applyFont="1" applyBorder="1" applyProtection="1">
      <protection locked="0"/>
    </xf>
    <xf numFmtId="0" fontId="10" fillId="0" borderId="9" xfId="0" applyFont="1" applyBorder="1" applyAlignment="1" applyProtection="1">
      <alignment horizontal="center"/>
      <protection locked="0"/>
    </xf>
    <xf numFmtId="2" fontId="10" fillId="0" borderId="12" xfId="0" applyNumberFormat="1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164" fontId="9" fillId="0" borderId="19" xfId="1" applyFont="1" applyBorder="1" applyProtection="1">
      <protection locked="0"/>
    </xf>
    <xf numFmtId="164" fontId="9" fillId="0" borderId="11" xfId="1" applyFont="1" applyBorder="1" applyProtection="1">
      <protection locked="0"/>
    </xf>
    <xf numFmtId="0" fontId="10" fillId="0" borderId="12" xfId="0" applyFont="1" applyBorder="1" applyAlignment="1" applyProtection="1">
      <alignment horizontal="center"/>
      <protection locked="0"/>
    </xf>
    <xf numFmtId="164" fontId="9" fillId="0" borderId="12" xfId="1" applyFont="1" applyBorder="1" applyProtection="1">
      <protection locked="0"/>
    </xf>
    <xf numFmtId="164" fontId="9" fillId="0" borderId="22" xfId="1" applyFont="1" applyBorder="1" applyProtection="1">
      <protection locked="0"/>
    </xf>
    <xf numFmtId="164" fontId="9" fillId="0" borderId="13" xfId="1" applyFont="1" applyBorder="1" applyProtection="1">
      <protection locked="0"/>
    </xf>
    <xf numFmtId="0" fontId="10" fillId="0" borderId="13" xfId="0" applyFont="1" applyBorder="1" applyAlignment="1" applyProtection="1">
      <alignment horizontal="center"/>
      <protection locked="0"/>
    </xf>
    <xf numFmtId="0" fontId="12" fillId="0" borderId="0" xfId="0" applyFont="1" applyAlignment="1">
      <alignment horizontal="center"/>
    </xf>
    <xf numFmtId="0" fontId="10" fillId="0" borderId="25" xfId="0" applyFont="1" applyBorder="1" applyAlignment="1" applyProtection="1">
      <alignment horizontal="center"/>
      <protection locked="0"/>
    </xf>
    <xf numFmtId="0" fontId="5" fillId="0" borderId="25" xfId="0" applyFont="1" applyBorder="1" applyProtection="1">
      <protection locked="0"/>
    </xf>
    <xf numFmtId="164" fontId="9" fillId="0" borderId="28" xfId="1" applyFont="1" applyBorder="1" applyProtection="1">
      <protection locked="0"/>
    </xf>
    <xf numFmtId="164" fontId="9" fillId="0" borderId="29" xfId="1" applyFont="1" applyBorder="1" applyProtection="1">
      <protection locked="0"/>
    </xf>
    <xf numFmtId="0" fontId="10" fillId="0" borderId="29" xfId="0" applyFont="1" applyBorder="1" applyAlignment="1" applyProtection="1">
      <alignment horizontal="center"/>
      <protection locked="0"/>
    </xf>
    <xf numFmtId="0" fontId="7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0" fillId="0" borderId="0" xfId="0" applyFont="1"/>
    <xf numFmtId="0" fontId="10" fillId="0" borderId="10" xfId="0" applyFont="1" applyBorder="1" applyProtection="1">
      <protection locked="0"/>
    </xf>
    <xf numFmtId="1" fontId="13" fillId="0" borderId="10" xfId="0" applyNumberFormat="1" applyFont="1" applyBorder="1" applyAlignment="1" applyProtection="1">
      <alignment horizontal="center"/>
      <protection locked="0"/>
    </xf>
    <xf numFmtId="2" fontId="10" fillId="0" borderId="10" xfId="0" applyNumberFormat="1" applyFont="1" applyBorder="1" applyAlignment="1" applyProtection="1">
      <alignment horizontal="center"/>
      <protection locked="0"/>
    </xf>
    <xf numFmtId="2" fontId="10" fillId="0" borderId="18" xfId="0" applyNumberFormat="1" applyFont="1" applyBorder="1" applyAlignment="1">
      <alignment horizontal="center"/>
    </xf>
    <xf numFmtId="0" fontId="10" fillId="0" borderId="12" xfId="0" applyFont="1" applyBorder="1" applyProtection="1">
      <protection locked="0"/>
    </xf>
    <xf numFmtId="1" fontId="13" fillId="0" borderId="12" xfId="0" applyNumberFormat="1" applyFont="1" applyBorder="1" applyAlignment="1" applyProtection="1">
      <alignment horizontal="center"/>
      <protection locked="0"/>
    </xf>
    <xf numFmtId="2" fontId="10" fillId="0" borderId="12" xfId="0" applyNumberFormat="1" applyFont="1" applyBorder="1" applyAlignment="1" applyProtection="1">
      <alignment horizontal="center"/>
      <protection locked="0"/>
    </xf>
    <xf numFmtId="2" fontId="10" fillId="0" borderId="17" xfId="0" applyNumberFormat="1" applyFont="1" applyBorder="1" applyAlignment="1">
      <alignment horizontal="center"/>
    </xf>
    <xf numFmtId="1" fontId="13" fillId="0" borderId="14" xfId="0" applyNumberFormat="1" applyFont="1" applyBorder="1" applyAlignment="1" applyProtection="1">
      <alignment horizontal="center"/>
      <protection locked="0"/>
    </xf>
    <xf numFmtId="2" fontId="10" fillId="0" borderId="14" xfId="0" applyNumberFormat="1" applyFont="1" applyBorder="1" applyAlignment="1" applyProtection="1">
      <alignment horizontal="center"/>
      <protection locked="0"/>
    </xf>
    <xf numFmtId="2" fontId="10" fillId="0" borderId="23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0" fontId="10" fillId="7" borderId="3" xfId="0" applyFont="1" applyFill="1" applyBorder="1" applyAlignment="1">
      <alignment horizontal="center"/>
    </xf>
    <xf numFmtId="0" fontId="10" fillId="9" borderId="15" xfId="0" applyFont="1" applyFill="1" applyBorder="1"/>
    <xf numFmtId="0" fontId="10" fillId="9" borderId="15" xfId="0" applyFont="1" applyFill="1" applyBorder="1" applyAlignment="1">
      <alignment horizontal="center"/>
    </xf>
    <xf numFmtId="2" fontId="7" fillId="9" borderId="16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26" xfId="0" applyFont="1" applyBorder="1"/>
    <xf numFmtId="0" fontId="10" fillId="0" borderId="25" xfId="0" applyFont="1" applyBorder="1"/>
    <xf numFmtId="0" fontId="10" fillId="0" borderId="25" xfId="0" applyFont="1" applyBorder="1" applyProtection="1">
      <protection locked="0"/>
    </xf>
    <xf numFmtId="1" fontId="13" fillId="0" borderId="25" xfId="0" applyNumberFormat="1" applyFont="1" applyBorder="1" applyAlignment="1" applyProtection="1">
      <alignment horizontal="center"/>
      <protection locked="0"/>
    </xf>
    <xf numFmtId="2" fontId="10" fillId="0" borderId="25" xfId="0" applyNumberFormat="1" applyFont="1" applyBorder="1" applyAlignment="1" applyProtection="1">
      <alignment horizontal="center"/>
      <protection locked="0"/>
    </xf>
    <xf numFmtId="2" fontId="10" fillId="0" borderId="27" xfId="0" applyNumberFormat="1" applyFont="1" applyBorder="1" applyAlignment="1">
      <alignment horizontal="center"/>
    </xf>
    <xf numFmtId="164" fontId="9" fillId="0" borderId="25" xfId="1" applyFont="1" applyBorder="1" applyProtection="1">
      <protection locked="0"/>
    </xf>
    <xf numFmtId="0" fontId="14" fillId="0" borderId="1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15" fillId="0" borderId="0" xfId="0" applyFont="1"/>
    <xf numFmtId="0" fontId="14" fillId="0" borderId="2" xfId="0" applyFont="1" applyBorder="1"/>
    <xf numFmtId="0" fontId="14" fillId="0" borderId="0" xfId="0" applyFont="1"/>
    <xf numFmtId="0" fontId="14" fillId="3" borderId="0" xfId="0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2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4" fillId="4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5" borderId="0" xfId="0" applyFont="1" applyFill="1" applyAlignment="1">
      <alignment horizontal="center" vertical="center"/>
    </xf>
    <xf numFmtId="0" fontId="8" fillId="0" borderId="0" xfId="0" applyFont="1"/>
    <xf numFmtId="0" fontId="4" fillId="0" borderId="0" xfId="0" applyFont="1"/>
    <xf numFmtId="0" fontId="7" fillId="0" borderId="0" xfId="0" applyFont="1"/>
    <xf numFmtId="0" fontId="6" fillId="0" borderId="0" xfId="0" applyFont="1"/>
    <xf numFmtId="0" fontId="7" fillId="10" borderId="12" xfId="0" applyFont="1" applyFill="1" applyBorder="1" applyAlignment="1">
      <alignment horizontal="center" vertical="center" wrapText="1"/>
    </xf>
    <xf numFmtId="0" fontId="7" fillId="9" borderId="12" xfId="0" applyFont="1" applyFill="1" applyBorder="1" applyAlignment="1">
      <alignment horizontal="center" vertical="center" wrapText="1"/>
    </xf>
    <xf numFmtId="0" fontId="7" fillId="11" borderId="12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/>
    </xf>
    <xf numFmtId="1" fontId="11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18" fillId="6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1" fontId="20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0" fontId="5" fillId="6" borderId="0" xfId="0" applyFont="1" applyFill="1"/>
    <xf numFmtId="2" fontId="5" fillId="0" borderId="25" xfId="0" applyNumberFormat="1" applyFont="1" applyBorder="1" applyAlignment="1">
      <alignment horizontal="center"/>
    </xf>
    <xf numFmtId="0" fontId="5" fillId="0" borderId="25" xfId="0" applyFont="1" applyBorder="1" applyAlignment="1" applyProtection="1">
      <alignment horizontal="center"/>
      <protection locked="0"/>
    </xf>
    <xf numFmtId="0" fontId="5" fillId="0" borderId="25" xfId="0" applyFont="1" applyBorder="1" applyAlignment="1">
      <alignment horizontal="left" vertical="center"/>
    </xf>
    <xf numFmtId="0" fontId="5" fillId="0" borderId="25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/>
    </xf>
    <xf numFmtId="1" fontId="21" fillId="0" borderId="25" xfId="0" applyNumberFormat="1" applyFont="1" applyBorder="1" applyAlignment="1" applyProtection="1">
      <alignment horizontal="center"/>
      <protection locked="0"/>
    </xf>
    <xf numFmtId="2" fontId="5" fillId="0" borderId="14" xfId="0" applyNumberFormat="1" applyFont="1" applyBorder="1" applyAlignment="1">
      <alignment horizontal="center"/>
    </xf>
    <xf numFmtId="0" fontId="5" fillId="0" borderId="10" xfId="0" applyFont="1" applyBorder="1" applyAlignment="1" applyProtection="1">
      <alignment horizontal="center"/>
      <protection locked="0"/>
    </xf>
    <xf numFmtId="164" fontId="22" fillId="0" borderId="19" xfId="1" applyFont="1" applyBorder="1" applyProtection="1">
      <protection locked="0"/>
    </xf>
    <xf numFmtId="164" fontId="22" fillId="0" borderId="11" xfId="1" applyFont="1" applyBorder="1" applyProtection="1"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12" xfId="0" applyFont="1" applyBorder="1" applyProtection="1">
      <protection locked="0"/>
    </xf>
    <xf numFmtId="164" fontId="22" fillId="0" borderId="12" xfId="1" applyFont="1" applyBorder="1" applyProtection="1">
      <protection locked="0"/>
    </xf>
    <xf numFmtId="164" fontId="22" fillId="0" borderId="14" xfId="1" applyFont="1" applyBorder="1" applyProtection="1">
      <protection locked="0"/>
    </xf>
    <xf numFmtId="0" fontId="5" fillId="0" borderId="14" xfId="0" applyFont="1" applyBorder="1" applyAlignment="1" applyProtection="1">
      <alignment horizontal="center"/>
      <protection locked="0"/>
    </xf>
    <xf numFmtId="0" fontId="5" fillId="0" borderId="14" xfId="0" applyFont="1" applyBorder="1" applyProtection="1">
      <protection locked="0"/>
    </xf>
    <xf numFmtId="0" fontId="5" fillId="0" borderId="25" xfId="0" applyFont="1" applyBorder="1"/>
    <xf numFmtId="164" fontId="22" fillId="0" borderId="25" xfId="1" applyFont="1" applyBorder="1" applyProtection="1">
      <protection locked="0"/>
    </xf>
    <xf numFmtId="1" fontId="21" fillId="0" borderId="0" xfId="0" applyNumberFormat="1" applyFont="1" applyAlignment="1">
      <alignment horizontal="center"/>
    </xf>
    <xf numFmtId="2" fontId="21" fillId="0" borderId="25" xfId="0" applyNumberFormat="1" applyFont="1" applyBorder="1" applyAlignment="1" applyProtection="1">
      <alignment horizontal="center"/>
      <protection locked="0"/>
    </xf>
    <xf numFmtId="0" fontId="23" fillId="10" borderId="12" xfId="0" applyFont="1" applyFill="1" applyBorder="1" applyAlignment="1">
      <alignment horizontal="center" vertical="center" wrapText="1"/>
    </xf>
    <xf numFmtId="0" fontId="23" fillId="9" borderId="12" xfId="0" applyFont="1" applyFill="1" applyBorder="1" applyAlignment="1">
      <alignment horizontal="center" vertical="center" wrapText="1"/>
    </xf>
    <xf numFmtId="0" fontId="23" fillId="11" borderId="12" xfId="0" applyFont="1" applyFill="1" applyBorder="1" applyAlignment="1">
      <alignment horizontal="center" vertical="center" wrapText="1"/>
    </xf>
    <xf numFmtId="0" fontId="10" fillId="0" borderId="9" xfId="0" applyFont="1" applyBorder="1"/>
    <xf numFmtId="0" fontId="10" fillId="0" borderId="29" xfId="0" applyFont="1" applyBorder="1"/>
    <xf numFmtId="0" fontId="2" fillId="0" borderId="9" xfId="0" applyFont="1" applyBorder="1"/>
    <xf numFmtId="0" fontId="2" fillId="0" borderId="25" xfId="0" applyFont="1" applyBorder="1"/>
    <xf numFmtId="1" fontId="10" fillId="0" borderId="25" xfId="0" applyNumberFormat="1" applyFont="1" applyBorder="1"/>
    <xf numFmtId="0" fontId="2" fillId="0" borderId="29" xfId="0" applyFont="1" applyBorder="1"/>
    <xf numFmtId="0" fontId="24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7" fillId="0" borderId="24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4" fillId="11" borderId="0" xfId="0" applyFont="1" applyFill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12" borderId="0" xfId="0" applyFont="1" applyFill="1" applyAlignment="1">
      <alignment horizontal="center"/>
    </xf>
    <xf numFmtId="0" fontId="7" fillId="3" borderId="1" xfId="0" applyFont="1" applyFill="1" applyBorder="1" applyAlignment="1" applyProtection="1">
      <alignment horizontal="center"/>
      <protection locked="0"/>
    </xf>
    <xf numFmtId="0" fontId="10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8" fillId="2" borderId="25" xfId="0" applyFont="1" applyFill="1" applyBorder="1" applyAlignment="1">
      <alignment horizontal="left" vertical="center"/>
    </xf>
    <xf numFmtId="0" fontId="16" fillId="8" borderId="0" xfId="0" applyFont="1" applyFill="1" applyAlignment="1">
      <alignment horizontal="center" wrapText="1"/>
    </xf>
    <xf numFmtId="0" fontId="25" fillId="0" borderId="0" xfId="0" applyFont="1" applyAlignment="1">
      <alignment horizontal="center" wrapText="1"/>
    </xf>
    <xf numFmtId="0" fontId="17" fillId="8" borderId="0" xfId="0" applyFont="1" applyFill="1" applyAlignment="1">
      <alignment horizontal="center"/>
    </xf>
    <xf numFmtId="0" fontId="8" fillId="2" borderId="25" xfId="0" applyFont="1" applyFill="1" applyBorder="1" applyAlignment="1">
      <alignment horizontal="left"/>
    </xf>
    <xf numFmtId="0" fontId="1" fillId="0" borderId="25" xfId="0" applyFont="1" applyBorder="1"/>
    <xf numFmtId="0" fontId="22" fillId="0" borderId="10" xfId="1" applyNumberFormat="1" applyFont="1" applyBorder="1" applyProtection="1">
      <protection locked="0"/>
    </xf>
    <xf numFmtId="0" fontId="22" fillId="0" borderId="25" xfId="1" applyNumberFormat="1" applyFont="1" applyBorder="1" applyProtection="1">
      <protection locked="0"/>
    </xf>
    <xf numFmtId="0" fontId="10" fillId="0" borderId="29" xfId="0" applyFont="1" applyFill="1" applyBorder="1"/>
    <xf numFmtId="0" fontId="2" fillId="0" borderId="10" xfId="0" applyFont="1" applyBorder="1"/>
    <xf numFmtId="0" fontId="10" fillId="0" borderId="10" xfId="0" applyFont="1" applyBorder="1" applyAlignment="1" applyProtection="1">
      <alignment horizontal="center"/>
      <protection locked="0"/>
    </xf>
    <xf numFmtId="0" fontId="1" fillId="0" borderId="9" xfId="0" applyFont="1" applyBorder="1"/>
    <xf numFmtId="164" fontId="5" fillId="0" borderId="25" xfId="0" applyNumberFormat="1" applyFont="1" applyBorder="1"/>
    <xf numFmtId="0" fontId="22" fillId="0" borderId="19" xfId="1" applyNumberFormat="1" applyFont="1" applyBorder="1" applyProtection="1">
      <protection locked="0"/>
    </xf>
    <xf numFmtId="0" fontId="22" fillId="0" borderId="12" xfId="1" applyNumberFormat="1" applyFont="1" applyBorder="1" applyProtection="1">
      <protection locked="0"/>
    </xf>
    <xf numFmtId="0" fontId="22" fillId="0" borderId="19" xfId="1" applyNumberFormat="1" applyFont="1" applyFill="1" applyBorder="1" applyProtection="1">
      <protection locked="0"/>
    </xf>
    <xf numFmtId="0" fontId="22" fillId="0" borderId="25" xfId="1" applyNumberFormat="1" applyFont="1" applyFill="1" applyBorder="1" applyProtection="1">
      <protection locked="0"/>
    </xf>
    <xf numFmtId="164" fontId="5" fillId="0" borderId="19" xfId="0" applyNumberFormat="1" applyFont="1" applyBorder="1"/>
    <xf numFmtId="0" fontId="22" fillId="0" borderId="11" xfId="1" applyNumberFormat="1" applyFont="1" applyBorder="1" applyProtection="1">
      <protection locked="0"/>
    </xf>
    <xf numFmtId="1" fontId="22" fillId="0" borderId="25" xfId="1" applyNumberFormat="1" applyFont="1" applyBorder="1" applyProtection="1">
      <protection locked="0"/>
    </xf>
    <xf numFmtId="164" fontId="5" fillId="0" borderId="12" xfId="0" applyNumberFormat="1" applyFont="1" applyBorder="1"/>
    <xf numFmtId="0" fontId="22" fillId="0" borderId="33" xfId="1" applyNumberFormat="1" applyFont="1" applyBorder="1" applyAlignment="1" applyProtection="1">
      <alignment horizontal="center"/>
      <protection locked="0"/>
    </xf>
    <xf numFmtId="0" fontId="22" fillId="0" borderId="34" xfId="1" applyNumberFormat="1" applyFont="1" applyBorder="1" applyAlignment="1" applyProtection="1">
      <alignment horizontal="center"/>
      <protection locked="0"/>
    </xf>
    <xf numFmtId="0" fontId="2" fillId="0" borderId="21" xfId="0" applyFont="1" applyBorder="1"/>
    <xf numFmtId="0" fontId="2" fillId="0" borderId="26" xfId="0" applyFont="1" applyBorder="1"/>
    <xf numFmtId="0" fontId="2" fillId="0" borderId="26" xfId="0" applyFont="1" applyBorder="1" applyAlignment="1">
      <alignment wrapText="1"/>
    </xf>
    <xf numFmtId="0" fontId="2" fillId="0" borderId="28" xfId="0" applyFont="1" applyBorder="1"/>
    <xf numFmtId="0" fontId="1" fillId="0" borderId="21" xfId="0" applyFont="1" applyBorder="1"/>
    <xf numFmtId="0" fontId="2" fillId="0" borderId="31" xfId="0" applyFont="1" applyBorder="1"/>
    <xf numFmtId="0" fontId="1" fillId="0" borderId="26" xfId="0" applyFont="1" applyBorder="1"/>
    <xf numFmtId="0" fontId="2" fillId="0" borderId="28" xfId="0" applyFont="1" applyFill="1" applyBorder="1"/>
    <xf numFmtId="0" fontId="10" fillId="0" borderId="21" xfId="0" applyFont="1" applyBorder="1"/>
    <xf numFmtId="0" fontId="10" fillId="0" borderId="28" xfId="0" applyFont="1" applyBorder="1"/>
    <xf numFmtId="164" fontId="9" fillId="0" borderId="26" xfId="1" applyFont="1" applyBorder="1" applyProtection="1">
      <protection locked="0"/>
    </xf>
    <xf numFmtId="0" fontId="10" fillId="0" borderId="29" xfId="0" applyFont="1" applyBorder="1" applyProtection="1">
      <protection locked="0"/>
    </xf>
    <xf numFmtId="1" fontId="13" fillId="0" borderId="29" xfId="0" applyNumberFormat="1" applyFont="1" applyBorder="1" applyAlignment="1" applyProtection="1">
      <alignment horizontal="center"/>
      <protection locked="0"/>
    </xf>
    <xf numFmtId="2" fontId="10" fillId="0" borderId="29" xfId="0" applyNumberFormat="1" applyFont="1" applyBorder="1" applyAlignment="1" applyProtection="1">
      <alignment horizontal="center"/>
      <protection locked="0"/>
    </xf>
    <xf numFmtId="2" fontId="10" fillId="0" borderId="35" xfId="0" applyNumberFormat="1" applyFont="1" applyBorder="1" applyAlignment="1">
      <alignment horizontal="center"/>
    </xf>
    <xf numFmtId="0" fontId="10" fillId="0" borderId="9" xfId="0" applyFont="1" applyBorder="1" applyProtection="1">
      <protection locked="0"/>
    </xf>
    <xf numFmtId="1" fontId="13" fillId="0" borderId="9" xfId="0" applyNumberFormat="1" applyFont="1" applyBorder="1" applyAlignment="1" applyProtection="1">
      <alignment horizontal="center"/>
      <protection locked="0"/>
    </xf>
    <xf numFmtId="2" fontId="10" fillId="0" borderId="9" xfId="0" applyNumberFormat="1" applyFont="1" applyBorder="1" applyAlignment="1" applyProtection="1">
      <alignment horizontal="center"/>
      <protection locked="0"/>
    </xf>
    <xf numFmtId="2" fontId="10" fillId="0" borderId="36" xfId="0" applyNumberFormat="1" applyFont="1" applyBorder="1" applyAlignment="1">
      <alignment horizontal="center"/>
    </xf>
    <xf numFmtId="0" fontId="27" fillId="0" borderId="0" xfId="0" applyFont="1" applyAlignment="1">
      <alignment horizontal="center"/>
    </xf>
    <xf numFmtId="0" fontId="10" fillId="0" borderId="26" xfId="0" applyFont="1" applyFill="1" applyBorder="1"/>
    <xf numFmtId="0" fontId="10" fillId="0" borderId="25" xfId="0" applyFont="1" applyFill="1" applyBorder="1"/>
    <xf numFmtId="0" fontId="7" fillId="0" borderId="12" xfId="0" applyFont="1" applyFill="1" applyBorder="1" applyAlignment="1">
      <alignment horizontal="center" wrapText="1"/>
    </xf>
    <xf numFmtId="2" fontId="10" fillId="0" borderId="12" xfId="0" applyNumberFormat="1" applyFont="1" applyFill="1" applyBorder="1" applyAlignment="1">
      <alignment horizontal="center" wrapText="1"/>
    </xf>
    <xf numFmtId="2" fontId="10" fillId="9" borderId="12" xfId="0" applyNumberFormat="1" applyFont="1" applyFill="1" applyBorder="1" applyAlignment="1">
      <alignment horizontal="center" wrapText="1"/>
    </xf>
    <xf numFmtId="0" fontId="7" fillId="13" borderId="12" xfId="0" applyFont="1" applyFill="1" applyBorder="1" applyAlignment="1">
      <alignment horizontal="center" wrapText="1"/>
    </xf>
    <xf numFmtId="2" fontId="10" fillId="13" borderId="12" xfId="0" applyNumberFormat="1" applyFont="1" applyFill="1" applyBorder="1" applyAlignment="1">
      <alignment horizontal="center" wrapText="1"/>
    </xf>
    <xf numFmtId="0" fontId="7" fillId="14" borderId="12" xfId="0" applyFont="1" applyFill="1" applyBorder="1" applyAlignment="1">
      <alignment horizontal="center" wrapText="1"/>
    </xf>
    <xf numFmtId="2" fontId="10" fillId="14" borderId="12" xfId="0" applyNumberFormat="1" applyFont="1" applyFill="1" applyBorder="1" applyAlignment="1">
      <alignment horizontal="center" wrapText="1"/>
    </xf>
    <xf numFmtId="0" fontId="22" fillId="9" borderId="19" xfId="1" applyNumberFormat="1" applyFont="1" applyFill="1" applyBorder="1" applyProtection="1">
      <protection locked="0"/>
    </xf>
    <xf numFmtId="0" fontId="22" fillId="9" borderId="11" xfId="1" applyNumberFormat="1" applyFont="1" applyFill="1" applyBorder="1" applyProtection="1">
      <protection locked="0"/>
    </xf>
    <xf numFmtId="0" fontId="5" fillId="9" borderId="12" xfId="0" applyFont="1" applyFill="1" applyBorder="1" applyAlignment="1" applyProtection="1">
      <alignment horizontal="center"/>
      <protection locked="0"/>
    </xf>
    <xf numFmtId="0" fontId="5" fillId="9" borderId="12" xfId="0" applyFont="1" applyFill="1" applyBorder="1" applyProtection="1">
      <protection locked="0"/>
    </xf>
    <xf numFmtId="1" fontId="21" fillId="9" borderId="25" xfId="0" applyNumberFormat="1" applyFont="1" applyFill="1" applyBorder="1" applyAlignment="1" applyProtection="1">
      <alignment horizontal="center"/>
      <protection locked="0"/>
    </xf>
    <xf numFmtId="2" fontId="21" fillId="9" borderId="25" xfId="0" applyNumberFormat="1" applyFont="1" applyFill="1" applyBorder="1" applyAlignment="1" applyProtection="1">
      <alignment horizontal="center"/>
      <protection locked="0"/>
    </xf>
    <xf numFmtId="2" fontId="5" fillId="9" borderId="25" xfId="0" applyNumberFormat="1" applyFont="1" applyFill="1" applyBorder="1" applyAlignment="1">
      <alignment horizontal="center"/>
    </xf>
    <xf numFmtId="0" fontId="22" fillId="15" borderId="19" xfId="1" applyNumberFormat="1" applyFont="1" applyFill="1" applyBorder="1" applyProtection="1">
      <protection locked="0"/>
    </xf>
    <xf numFmtId="0" fontId="22" fillId="15" borderId="11" xfId="1" applyNumberFormat="1" applyFont="1" applyFill="1" applyBorder="1" applyProtection="1">
      <protection locked="0"/>
    </xf>
    <xf numFmtId="0" fontId="5" fillId="15" borderId="12" xfId="0" applyFont="1" applyFill="1" applyBorder="1" applyAlignment="1" applyProtection="1">
      <alignment horizontal="center"/>
      <protection locked="0"/>
    </xf>
    <xf numFmtId="0" fontId="5" fillId="15" borderId="12" xfId="0" applyFont="1" applyFill="1" applyBorder="1" applyProtection="1">
      <protection locked="0"/>
    </xf>
    <xf numFmtId="1" fontId="21" fillId="15" borderId="25" xfId="0" applyNumberFormat="1" applyFont="1" applyFill="1" applyBorder="1" applyAlignment="1" applyProtection="1">
      <alignment horizontal="center"/>
      <protection locked="0"/>
    </xf>
    <xf numFmtId="2" fontId="21" fillId="15" borderId="25" xfId="0" applyNumberFormat="1" applyFont="1" applyFill="1" applyBorder="1" applyAlignment="1" applyProtection="1">
      <alignment horizontal="center"/>
      <protection locked="0"/>
    </xf>
    <xf numFmtId="2" fontId="5" fillId="15" borderId="25" xfId="0" applyNumberFormat="1" applyFont="1" applyFill="1" applyBorder="1" applyAlignment="1">
      <alignment horizontal="center"/>
    </xf>
    <xf numFmtId="0" fontId="22" fillId="14" borderId="19" xfId="1" applyNumberFormat="1" applyFont="1" applyFill="1" applyBorder="1" applyProtection="1">
      <protection locked="0"/>
    </xf>
    <xf numFmtId="0" fontId="22" fillId="14" borderId="12" xfId="1" applyNumberFormat="1" applyFont="1" applyFill="1" applyBorder="1" applyProtection="1">
      <protection locked="0"/>
    </xf>
    <xf numFmtId="0" fontId="5" fillId="14" borderId="12" xfId="0" applyFont="1" applyFill="1" applyBorder="1" applyAlignment="1" applyProtection="1">
      <alignment horizontal="center"/>
      <protection locked="0"/>
    </xf>
    <xf numFmtId="0" fontId="5" fillId="14" borderId="12" xfId="0" applyFont="1" applyFill="1" applyBorder="1" applyProtection="1">
      <protection locked="0"/>
    </xf>
    <xf numFmtId="1" fontId="21" fillId="14" borderId="25" xfId="0" applyNumberFormat="1" applyFont="1" applyFill="1" applyBorder="1" applyAlignment="1" applyProtection="1">
      <alignment horizontal="center"/>
      <protection locked="0"/>
    </xf>
    <xf numFmtId="2" fontId="21" fillId="14" borderId="25" xfId="0" applyNumberFormat="1" applyFont="1" applyFill="1" applyBorder="1" applyAlignment="1" applyProtection="1">
      <alignment horizontal="center"/>
      <protection locked="0"/>
    </xf>
    <xf numFmtId="2" fontId="5" fillId="14" borderId="25" xfId="0" applyNumberFormat="1" applyFont="1" applyFill="1" applyBorder="1" applyAlignment="1">
      <alignment horizontal="center"/>
    </xf>
    <xf numFmtId="0" fontId="22" fillId="9" borderId="12" xfId="1" applyNumberFormat="1" applyFont="1" applyFill="1" applyBorder="1" applyProtection="1">
      <protection locked="0"/>
    </xf>
    <xf numFmtId="0" fontId="22" fillId="15" borderId="12" xfId="1" applyNumberFormat="1" applyFont="1" applyFill="1" applyBorder="1" applyProtection="1">
      <protection locked="0"/>
    </xf>
    <xf numFmtId="0" fontId="7" fillId="10" borderId="37" xfId="0" applyFont="1" applyFill="1" applyBorder="1" applyAlignment="1">
      <alignment horizontal="center" vertical="center" wrapText="1"/>
    </xf>
    <xf numFmtId="0" fontId="7" fillId="10" borderId="38" xfId="0" applyFont="1" applyFill="1" applyBorder="1" applyAlignment="1">
      <alignment horizontal="center" vertical="center" wrapText="1"/>
    </xf>
    <xf numFmtId="0" fontId="7" fillId="10" borderId="39" xfId="0" applyFont="1" applyFill="1" applyBorder="1" applyAlignment="1">
      <alignment horizontal="center" vertical="center" wrapText="1"/>
    </xf>
    <xf numFmtId="0" fontId="7" fillId="10" borderId="30" xfId="0" applyFont="1" applyFill="1" applyBorder="1" applyAlignment="1">
      <alignment horizontal="center" vertical="center" wrapText="1"/>
    </xf>
    <xf numFmtId="0" fontId="7" fillId="10" borderId="24" xfId="0" applyFont="1" applyFill="1" applyBorder="1" applyAlignment="1">
      <alignment horizontal="center" vertical="center" wrapText="1"/>
    </xf>
    <xf numFmtId="0" fontId="7" fillId="10" borderId="40" xfId="0" applyFont="1" applyFill="1" applyBorder="1" applyAlignment="1">
      <alignment horizontal="center" vertical="center" wrapText="1"/>
    </xf>
    <xf numFmtId="0" fontId="7" fillId="15" borderId="12" xfId="0" applyFont="1" applyFill="1" applyBorder="1" applyAlignment="1">
      <alignment horizontal="center" wrapText="1"/>
    </xf>
    <xf numFmtId="2" fontId="10" fillId="15" borderId="12" xfId="0" applyNumberFormat="1" applyFont="1" applyFill="1" applyBorder="1" applyAlignment="1">
      <alignment horizontal="center" wrapText="1"/>
    </xf>
    <xf numFmtId="0" fontId="7" fillId="10" borderId="12" xfId="0" applyFont="1" applyFill="1" applyBorder="1" applyAlignment="1">
      <alignment horizontal="center" vertical="center" wrapText="1"/>
    </xf>
    <xf numFmtId="0" fontId="5" fillId="0" borderId="19" xfId="0" applyFont="1" applyBorder="1"/>
    <xf numFmtId="0" fontId="5" fillId="0" borderId="11" xfId="0" applyFont="1" applyBorder="1"/>
    <xf numFmtId="0" fontId="5" fillId="9" borderId="10" xfId="0" applyFont="1" applyFill="1" applyBorder="1" applyAlignment="1" applyProtection="1">
      <alignment horizontal="center"/>
      <protection locked="0"/>
    </xf>
    <xf numFmtId="0" fontId="5" fillId="9" borderId="10" xfId="0" applyFont="1" applyFill="1" applyBorder="1" applyProtection="1">
      <protection locked="0"/>
    </xf>
    <xf numFmtId="2" fontId="5" fillId="9" borderId="10" xfId="0" applyNumberFormat="1" applyFont="1" applyFill="1" applyBorder="1" applyAlignment="1">
      <alignment horizontal="center"/>
    </xf>
    <xf numFmtId="164" fontId="22" fillId="15" borderId="19" xfId="1" applyFont="1" applyFill="1" applyBorder="1" applyProtection="1">
      <protection locked="0"/>
    </xf>
    <xf numFmtId="164" fontId="22" fillId="15" borderId="11" xfId="1" applyFont="1" applyFill="1" applyBorder="1" applyProtection="1">
      <protection locked="0"/>
    </xf>
    <xf numFmtId="0" fontId="5" fillId="14" borderId="19" xfId="0" applyFont="1" applyFill="1" applyBorder="1"/>
    <xf numFmtId="0" fontId="5" fillId="14" borderId="11" xfId="0" applyFont="1" applyFill="1" applyBorder="1"/>
    <xf numFmtId="164" fontId="22" fillId="15" borderId="12" xfId="1" applyFont="1" applyFill="1" applyBorder="1" applyProtection="1">
      <protection locked="0"/>
    </xf>
    <xf numFmtId="164" fontId="22" fillId="14" borderId="19" xfId="1" applyFont="1" applyFill="1" applyBorder="1" applyProtection="1">
      <protection locked="0"/>
    </xf>
    <xf numFmtId="164" fontId="22" fillId="14" borderId="12" xfId="1" applyFont="1" applyFill="1" applyBorder="1" applyProtection="1">
      <protection locked="0"/>
    </xf>
    <xf numFmtId="0" fontId="22" fillId="0" borderId="14" xfId="1" applyNumberFormat="1" applyFont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22" fillId="0" borderId="32" xfId="1" applyNumberFormat="1" applyFont="1" applyBorder="1" applyProtection="1">
      <protection locked="0"/>
    </xf>
    <xf numFmtId="0" fontId="22" fillId="9" borderId="31" xfId="1" applyNumberFormat="1" applyFont="1" applyFill="1" applyBorder="1" applyProtection="1">
      <protection locked="0"/>
    </xf>
    <xf numFmtId="0" fontId="22" fillId="9" borderId="30" xfId="1" applyNumberFormat="1" applyFont="1" applyFill="1" applyBorder="1" applyProtection="1">
      <protection locked="0"/>
    </xf>
    <xf numFmtId="164" fontId="22" fillId="9" borderId="25" xfId="1" applyFont="1" applyFill="1" applyBorder="1" applyProtection="1">
      <protection locked="0"/>
    </xf>
    <xf numFmtId="0" fontId="5" fillId="9" borderId="25" xfId="0" applyFont="1" applyFill="1" applyBorder="1" applyAlignment="1" applyProtection="1">
      <alignment horizontal="center"/>
      <protection locked="0"/>
    </xf>
    <xf numFmtId="0" fontId="5" fillId="9" borderId="25" xfId="0" applyFont="1" applyFill="1" applyBorder="1" applyProtection="1">
      <protection locked="0"/>
    </xf>
    <xf numFmtId="0" fontId="8" fillId="10" borderId="12" xfId="0" applyFont="1" applyFill="1" applyBorder="1" applyAlignment="1">
      <alignment horizontal="center" vertical="center" wrapText="1"/>
    </xf>
    <xf numFmtId="0" fontId="8" fillId="10" borderId="12" xfId="0" applyFont="1" applyFill="1" applyBorder="1" applyAlignment="1">
      <alignment horizontal="center" wrapText="1"/>
    </xf>
    <xf numFmtId="0" fontId="8" fillId="9" borderId="12" xfId="0" applyFont="1" applyFill="1" applyBorder="1" applyAlignment="1">
      <alignment horizontal="center" wrapText="1"/>
    </xf>
    <xf numFmtId="2" fontId="5" fillId="9" borderId="12" xfId="0" applyNumberFormat="1" applyFont="1" applyFill="1" applyBorder="1" applyAlignment="1">
      <alignment horizontal="center" wrapText="1"/>
    </xf>
    <xf numFmtId="0" fontId="8" fillId="14" borderId="12" xfId="0" applyFont="1" applyFill="1" applyBorder="1" applyAlignment="1">
      <alignment horizontal="center" wrapText="1"/>
    </xf>
    <xf numFmtId="2" fontId="5" fillId="14" borderId="12" xfId="0" applyNumberFormat="1" applyFont="1" applyFill="1" applyBorder="1" applyAlignment="1">
      <alignment horizontal="center" wrapText="1"/>
    </xf>
    <xf numFmtId="0" fontId="8" fillId="15" borderId="12" xfId="0" applyFont="1" applyFill="1" applyBorder="1" applyAlignment="1">
      <alignment horizontal="center" wrapText="1"/>
    </xf>
    <xf numFmtId="2" fontId="5" fillId="15" borderId="12" xfId="0" applyNumberFormat="1" applyFont="1" applyFill="1" applyBorder="1" applyAlignment="1">
      <alignment horizontal="center" wrapText="1"/>
    </xf>
    <xf numFmtId="2" fontId="5" fillId="0" borderId="12" xfId="0" applyNumberFormat="1" applyFont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0" fontId="8" fillId="0" borderId="12" xfId="0" applyFont="1" applyFill="1" applyBorder="1" applyAlignment="1">
      <alignment horizontal="center" wrapText="1"/>
    </xf>
    <xf numFmtId="0" fontId="10" fillId="0" borderId="14" xfId="0" applyFont="1" applyBorder="1"/>
    <xf numFmtId="0" fontId="10" fillId="9" borderId="12" xfId="0" applyFont="1" applyFill="1" applyBorder="1" applyAlignment="1">
      <alignment horizontal="center" wrapText="1"/>
    </xf>
    <xf numFmtId="0" fontId="10" fillId="15" borderId="12" xfId="0" applyFont="1" applyFill="1" applyBorder="1" applyAlignment="1">
      <alignment horizontal="center" wrapText="1"/>
    </xf>
    <xf numFmtId="0" fontId="10" fillId="14" borderId="12" xfId="0" applyFont="1" applyFill="1" applyBorder="1" applyAlignment="1">
      <alignment horizontal="center" wrapText="1"/>
    </xf>
    <xf numFmtId="0" fontId="5" fillId="9" borderId="12" xfId="0" applyFont="1" applyFill="1" applyBorder="1" applyAlignment="1">
      <alignment horizontal="center" wrapText="1"/>
    </xf>
    <xf numFmtId="0" fontId="5" fillId="15" borderId="12" xfId="0" applyFont="1" applyFill="1" applyBorder="1" applyAlignment="1">
      <alignment horizontal="center" wrapText="1"/>
    </xf>
    <xf numFmtId="0" fontId="5" fillId="14" borderId="12" xfId="0" applyFont="1" applyFill="1" applyBorder="1" applyAlignment="1">
      <alignment horizontal="center" wrapText="1"/>
    </xf>
    <xf numFmtId="0" fontId="5" fillId="9" borderId="25" xfId="0" applyFont="1" applyFill="1" applyBorder="1"/>
    <xf numFmtId="164" fontId="22" fillId="15" borderId="25" xfId="1" applyFont="1" applyFill="1" applyBorder="1" applyProtection="1">
      <protection locked="0"/>
    </xf>
    <xf numFmtId="0" fontId="5" fillId="15" borderId="25" xfId="0" applyFont="1" applyFill="1" applyBorder="1" applyAlignment="1" applyProtection="1">
      <alignment horizontal="center"/>
      <protection locked="0"/>
    </xf>
    <xf numFmtId="0" fontId="5" fillId="15" borderId="25" xfId="0" applyFont="1" applyFill="1" applyBorder="1" applyProtection="1">
      <protection locked="0"/>
    </xf>
    <xf numFmtId="0" fontId="5" fillId="14" borderId="25" xfId="0" applyFont="1" applyFill="1" applyBorder="1"/>
    <xf numFmtId="0" fontId="5" fillId="14" borderId="25" xfId="0" applyFont="1" applyFill="1" applyBorder="1" applyAlignment="1" applyProtection="1">
      <alignment horizontal="center"/>
      <protection locked="0"/>
    </xf>
    <xf numFmtId="0" fontId="5" fillId="14" borderId="25" xfId="0" applyFont="1" applyFill="1" applyBorder="1" applyProtection="1">
      <protection locked="0"/>
    </xf>
  </cellXfs>
  <cellStyles count="2">
    <cellStyle name="Excel Built-in Normal" xfId="1" xr:uid="{00000000-0005-0000-0000-000000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948A54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AB37"/>
  <sheetViews>
    <sheetView tabSelected="1" zoomScale="120" zoomScaleNormal="120" workbookViewId="0">
      <selection activeCell="I19" sqref="I19"/>
    </sheetView>
  </sheetViews>
  <sheetFormatPr baseColWidth="10" defaultColWidth="10.77734375" defaultRowHeight="13.8" x14ac:dyDescent="0.3"/>
  <cols>
    <col min="1" max="1" width="5.21875" style="1" customWidth="1"/>
    <col min="2" max="2" width="15.21875" style="1" customWidth="1"/>
    <col min="3" max="3" width="16.5546875" style="1" customWidth="1"/>
    <col min="4" max="4" width="4" style="1" customWidth="1"/>
    <col min="5" max="6" width="15.21875" style="1" customWidth="1"/>
    <col min="7" max="7" width="4" style="1" customWidth="1"/>
    <col min="8" max="9" width="15.21875" style="1" customWidth="1"/>
    <col min="10" max="11" width="5.77734375" style="1" customWidth="1"/>
    <col min="12" max="12" width="10.77734375" style="1"/>
    <col min="13" max="13" width="6" style="1" customWidth="1"/>
    <col min="14" max="14" width="9.21875" style="1" customWidth="1"/>
    <col min="15" max="16384" width="10.77734375" style="1"/>
  </cols>
  <sheetData>
    <row r="1" spans="2:28" ht="20.25" customHeight="1" x14ac:dyDescent="0.3">
      <c r="B1" s="115" t="s">
        <v>64</v>
      </c>
      <c r="C1" s="115"/>
      <c r="D1" s="115"/>
      <c r="E1" s="115"/>
      <c r="F1" s="115"/>
      <c r="G1" s="115"/>
      <c r="H1" s="115"/>
      <c r="I1" s="115"/>
      <c r="J1" s="59"/>
      <c r="K1" s="59"/>
      <c r="L1" s="59"/>
      <c r="M1" s="59"/>
      <c r="N1" s="59"/>
    </row>
    <row r="2" spans="2:28" ht="19.5" customHeight="1" x14ac:dyDescent="0.4">
      <c r="B2" s="116" t="s">
        <v>65</v>
      </c>
      <c r="C2" s="116"/>
      <c r="D2" s="116"/>
      <c r="E2" s="116"/>
      <c r="F2" s="116"/>
      <c r="G2" s="116"/>
      <c r="H2" s="116"/>
      <c r="I2" s="116"/>
      <c r="J2" s="71"/>
      <c r="K2" s="71"/>
      <c r="L2" s="71"/>
      <c r="M2" s="71"/>
      <c r="N2" s="71"/>
    </row>
    <row r="3" spans="2:28" ht="15" customHeight="1" x14ac:dyDescent="0.3"/>
    <row r="4" spans="2:28" ht="19.5" customHeight="1" x14ac:dyDescent="0.3"/>
    <row r="5" spans="2:28" ht="19.5" customHeight="1" x14ac:dyDescent="0.35">
      <c r="B5" s="118" t="s">
        <v>84</v>
      </c>
      <c r="C5" s="118"/>
      <c r="D5" s="72"/>
      <c r="E5" s="118" t="s">
        <v>85</v>
      </c>
      <c r="F5" s="118"/>
      <c r="G5" s="72"/>
      <c r="H5" s="118" t="s">
        <v>83</v>
      </c>
      <c r="I5" s="118"/>
      <c r="J5" s="73"/>
      <c r="K5" s="73"/>
      <c r="L5" s="73"/>
      <c r="M5" s="73"/>
      <c r="N5" s="73"/>
    </row>
    <row r="6" spans="2:28" ht="17.25" customHeight="1" x14ac:dyDescent="0.3">
      <c r="B6" s="74" t="s">
        <v>67</v>
      </c>
      <c r="C6" s="105" t="s">
        <v>100</v>
      </c>
      <c r="D6" s="62"/>
      <c r="E6" s="75" t="s">
        <v>67</v>
      </c>
      <c r="F6" s="106" t="s">
        <v>86</v>
      </c>
      <c r="G6" s="62"/>
      <c r="H6" s="76" t="s">
        <v>67</v>
      </c>
      <c r="I6" s="107" t="s">
        <v>18</v>
      </c>
    </row>
    <row r="7" spans="2:28" ht="17.25" customHeight="1" x14ac:dyDescent="0.3">
      <c r="B7" s="74" t="s">
        <v>68</v>
      </c>
      <c r="C7" s="105" t="s">
        <v>101</v>
      </c>
      <c r="D7" s="62"/>
      <c r="E7" s="75" t="s">
        <v>68</v>
      </c>
      <c r="F7" s="106" t="s">
        <v>157</v>
      </c>
      <c r="G7" s="62"/>
      <c r="H7" s="76" t="s">
        <v>68</v>
      </c>
      <c r="I7" s="107" t="s">
        <v>235</v>
      </c>
    </row>
    <row r="8" spans="2:28" ht="17.25" customHeight="1" x14ac:dyDescent="0.3">
      <c r="B8" s="74" t="s">
        <v>69</v>
      </c>
      <c r="C8" s="105" t="s">
        <v>157</v>
      </c>
      <c r="D8" s="62"/>
      <c r="E8" s="75" t="s">
        <v>69</v>
      </c>
      <c r="F8" s="106" t="s">
        <v>18</v>
      </c>
      <c r="G8" s="62"/>
      <c r="H8" s="76" t="s">
        <v>69</v>
      </c>
      <c r="I8" s="107" t="s">
        <v>336</v>
      </c>
    </row>
    <row r="9" spans="2:28" ht="17.25" customHeight="1" x14ac:dyDescent="0.3">
      <c r="B9" s="74" t="s">
        <v>72</v>
      </c>
      <c r="C9" s="105" t="s">
        <v>41</v>
      </c>
      <c r="D9" s="62"/>
      <c r="E9" s="75" t="s">
        <v>72</v>
      </c>
      <c r="F9" s="106" t="s">
        <v>336</v>
      </c>
      <c r="G9" s="62"/>
      <c r="H9" s="62"/>
      <c r="I9" s="62"/>
    </row>
    <row r="10" spans="2:28" ht="17.25" customHeight="1" x14ac:dyDescent="0.3">
      <c r="B10" s="74" t="s">
        <v>74</v>
      </c>
      <c r="C10" s="105" t="s">
        <v>35</v>
      </c>
      <c r="D10" s="62"/>
      <c r="E10" s="62"/>
      <c r="F10" s="62"/>
      <c r="G10" s="62"/>
      <c r="H10" s="62"/>
      <c r="I10" s="62"/>
    </row>
    <row r="11" spans="2:28" ht="17.25" customHeight="1" x14ac:dyDescent="0.3">
      <c r="B11" s="74" t="s">
        <v>75</v>
      </c>
      <c r="C11" s="105" t="s">
        <v>236</v>
      </c>
      <c r="D11" s="62"/>
      <c r="E11" s="62"/>
      <c r="F11" s="62"/>
      <c r="G11" s="62"/>
      <c r="H11" s="62"/>
      <c r="I11" s="62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</row>
    <row r="12" spans="2:28" ht="17.25" customHeight="1" x14ac:dyDescent="0.4">
      <c r="B12" s="74" t="s">
        <v>76</v>
      </c>
      <c r="C12" s="105" t="s">
        <v>237</v>
      </c>
      <c r="D12" s="62"/>
      <c r="E12" s="62"/>
      <c r="F12" s="62"/>
      <c r="G12" s="62"/>
      <c r="H12" s="62"/>
      <c r="I12" s="62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7"/>
    </row>
    <row r="13" spans="2:28" ht="17.25" customHeight="1" x14ac:dyDescent="0.3">
      <c r="B13" s="74" t="s">
        <v>77</v>
      </c>
      <c r="C13" s="105" t="s">
        <v>238</v>
      </c>
      <c r="D13" s="62"/>
      <c r="E13" s="62"/>
      <c r="F13" s="62"/>
      <c r="G13" s="62"/>
      <c r="H13" s="62"/>
      <c r="I13" s="62"/>
    </row>
    <row r="14" spans="2:28" ht="17.25" customHeight="1" x14ac:dyDescent="0.3">
      <c r="B14" s="74" t="s">
        <v>78</v>
      </c>
      <c r="C14" s="105" t="s">
        <v>239</v>
      </c>
      <c r="D14" s="62"/>
      <c r="E14" s="62"/>
      <c r="F14" s="62"/>
      <c r="G14" s="62"/>
      <c r="H14" s="62"/>
      <c r="I14" s="62"/>
    </row>
    <row r="15" spans="2:28" ht="17.25" customHeight="1" x14ac:dyDescent="0.3">
      <c r="B15" s="74" t="s">
        <v>79</v>
      </c>
      <c r="C15" s="105" t="s">
        <v>379</v>
      </c>
      <c r="D15" s="62"/>
      <c r="E15" s="62"/>
      <c r="F15" s="62"/>
      <c r="G15" s="62"/>
      <c r="H15" s="62"/>
      <c r="I15" s="62"/>
    </row>
    <row r="16" spans="2:28" ht="17.25" customHeight="1" x14ac:dyDescent="0.3">
      <c r="B16" s="74" t="s">
        <v>80</v>
      </c>
      <c r="C16" s="105" t="s">
        <v>380</v>
      </c>
      <c r="D16" s="62"/>
      <c r="E16" s="62"/>
      <c r="F16" s="62"/>
      <c r="G16" s="62"/>
      <c r="H16" s="62"/>
      <c r="I16" s="62"/>
    </row>
    <row r="17" spans="2:9" ht="17.25" customHeight="1" x14ac:dyDescent="0.3">
      <c r="B17" s="74" t="s">
        <v>81</v>
      </c>
      <c r="C17" s="105" t="s">
        <v>420</v>
      </c>
      <c r="D17" s="62"/>
      <c r="E17" s="62"/>
      <c r="F17" s="62"/>
      <c r="G17" s="62"/>
      <c r="H17" s="62"/>
      <c r="I17" s="62"/>
    </row>
    <row r="18" spans="2:9" ht="17.25" customHeight="1" x14ac:dyDescent="0.3">
      <c r="B18" s="74" t="s">
        <v>82</v>
      </c>
      <c r="C18" s="105" t="s">
        <v>421</v>
      </c>
      <c r="D18" s="62"/>
      <c r="E18" s="62"/>
      <c r="F18" s="62"/>
      <c r="G18" s="62"/>
      <c r="H18" s="62"/>
      <c r="I18" s="62"/>
    </row>
    <row r="19" spans="2:9" ht="19.5" customHeight="1" x14ac:dyDescent="0.3"/>
    <row r="20" spans="2:9" ht="19.5" customHeight="1" x14ac:dyDescent="0.3"/>
    <row r="21" spans="2:9" ht="19.5" customHeight="1" x14ac:dyDescent="0.3"/>
    <row r="22" spans="2:9" ht="19.5" customHeight="1" x14ac:dyDescent="0.3"/>
    <row r="23" spans="2:9" ht="19.5" customHeight="1" x14ac:dyDescent="0.3"/>
    <row r="24" spans="2:9" ht="19.5" customHeight="1" x14ac:dyDescent="0.3"/>
    <row r="25" spans="2:9" ht="18" customHeight="1" x14ac:dyDescent="0.3"/>
    <row r="26" spans="2:9" ht="18" customHeight="1" x14ac:dyDescent="0.3"/>
    <row r="27" spans="2:9" ht="18" customHeight="1" x14ac:dyDescent="0.3"/>
    <row r="28" spans="2:9" ht="18" customHeight="1" x14ac:dyDescent="0.3"/>
    <row r="29" spans="2:9" ht="18" customHeight="1" x14ac:dyDescent="0.3"/>
    <row r="30" spans="2:9" ht="18" customHeight="1" x14ac:dyDescent="0.3"/>
    <row r="31" spans="2:9" ht="18" customHeight="1" x14ac:dyDescent="0.3"/>
    <row r="32" spans="2:9" ht="18" customHeight="1" x14ac:dyDescent="0.3"/>
    <row r="33" spans="2:3" ht="18" customHeight="1" x14ac:dyDescent="0.3"/>
    <row r="34" spans="2:3" ht="18" customHeight="1" x14ac:dyDescent="0.3"/>
    <row r="35" spans="2:3" ht="18" customHeight="1" x14ac:dyDescent="0.3"/>
    <row r="36" spans="2:3" ht="18" customHeight="1" x14ac:dyDescent="0.3">
      <c r="B36" s="70"/>
      <c r="C36" s="70"/>
    </row>
    <row r="37" spans="2:3" x14ac:dyDescent="0.3">
      <c r="B37" s="70"/>
      <c r="C37" s="70"/>
    </row>
  </sheetData>
  <mergeCells count="7">
    <mergeCell ref="B1:I1"/>
    <mergeCell ref="B2:I2"/>
    <mergeCell ref="P11:AA11"/>
    <mergeCell ref="P12:AB12"/>
    <mergeCell ref="B5:C5"/>
    <mergeCell ref="E5:F5"/>
    <mergeCell ref="H5:I5"/>
  </mergeCells>
  <hyperlinks>
    <hyperlink ref="C9" location="'Eq honneur'!A67" display="G2C 1" xr:uid="{00000000-0004-0000-0000-000000000000}"/>
    <hyperlink ref="C10" location="'Eq honneur'!A83" display="G2C 2" xr:uid="{00000000-0004-0000-0000-000001000000}"/>
    <hyperlink ref="C6" location="'Eq honneur'!A19" display="PLMCB 1" xr:uid="{00000000-0004-0000-0000-000002000000}"/>
    <hyperlink ref="C7" location="'Eq honneur'!A35" display="PLMCB 2" xr:uid="{00000000-0004-0000-0000-000003000000}"/>
    <hyperlink ref="C8" location="'Eq honneur'!A51" display="Stella Maris DZ" xr:uid="{00000000-0004-0000-0000-000004000000}"/>
    <hyperlink ref="F6" location="'Eq Promo-Excel'!A19" display="PLMCB" xr:uid="{00000000-0004-0000-0000-000005000000}"/>
    <hyperlink ref="F7" location="'Eq Promo-Excel'!A35" display="Stella Maris DZ" xr:uid="{00000000-0004-0000-0000-000006000000}"/>
    <hyperlink ref="F8" location="'Eq Promo-Excel'!A51" display="G2C" xr:uid="{00000000-0004-0000-0000-000007000000}"/>
    <hyperlink ref="I6" location="'Eq Excellence'!A19" display="G2C" xr:uid="{00000000-0004-0000-0000-000008000000}"/>
    <hyperlink ref="I7" location="'Eq Excellence'!A35" display="GST" xr:uid="{00000000-0004-0000-0000-000009000000}"/>
    <hyperlink ref="C14" location="'Eq honneur'!A147" display="GST 4" xr:uid="{00000000-0004-0000-0000-00000A000000}"/>
    <hyperlink ref="C13" location="'Eq honneur'!A131" display="GST 3" xr:uid="{00000000-0004-0000-0000-00000B000000}"/>
    <hyperlink ref="C12" location="'Eq honneur'!A115" display="GST 2" xr:uid="{00000000-0004-0000-0000-00000C000000}"/>
    <hyperlink ref="C11" location="'Eq honneur'!A99" display="GST 1" xr:uid="{00000000-0004-0000-0000-00000D000000}"/>
    <hyperlink ref="I8" location="'Eq Excellence'!A51" display="Avenir de Brest" xr:uid="{00000000-0004-0000-0000-00000E000000}"/>
    <hyperlink ref="F9" location="'Eq Promo-Excel'!A67" display="Avenir de Brest" xr:uid="{00000000-0004-0000-0000-00000F000000}"/>
    <hyperlink ref="C15" location="'Eq honneur'!A163" display="Avenir de Brest 1" xr:uid="{00000000-0004-0000-0000-000010000000}"/>
    <hyperlink ref="C16" location="'Eq honneur'!A179" display="Avenir de Brest 2" xr:uid="{00000000-0004-0000-0000-000011000000}"/>
    <hyperlink ref="C17" location="'Eq honneur'!A195" display="UJAP 1" xr:uid="{00000000-0004-0000-0000-000013000000}"/>
    <hyperlink ref="C18" location="'Eq honneur'!A211" display="UJAP 2" xr:uid="{00000000-0004-0000-0000-000014000000}"/>
  </hyperlinks>
  <printOptions horizontalCentered="1" verticalCentered="1"/>
  <pageMargins left="0.196527777777778" right="0.196527777777778" top="0.196527777777778" bottom="0.196527777777778" header="0.511811023622047" footer="0.511811023622047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B1:L54"/>
  <sheetViews>
    <sheetView zoomScale="120" zoomScaleNormal="120" workbookViewId="0">
      <selection activeCell="S17" sqref="S17"/>
    </sheetView>
  </sheetViews>
  <sheetFormatPr baseColWidth="10" defaultColWidth="10.77734375" defaultRowHeight="13.8" x14ac:dyDescent="0.3"/>
  <cols>
    <col min="1" max="1" width="2.44140625" style="1" customWidth="1"/>
    <col min="2" max="2" width="5.44140625" style="1" customWidth="1"/>
    <col min="3" max="4" width="5.77734375" style="1" customWidth="1"/>
    <col min="5" max="6" width="9.5546875" style="1" customWidth="1"/>
    <col min="7" max="7" width="2.77734375" style="1" customWidth="1"/>
    <col min="8" max="8" width="5" style="1" customWidth="1"/>
    <col min="9" max="10" width="5.77734375" style="1" customWidth="1"/>
    <col min="11" max="12" width="9.77734375" style="1" customWidth="1"/>
    <col min="13" max="13" width="7.77734375" style="1" customWidth="1"/>
    <col min="14" max="16" width="5.77734375" style="1" customWidth="1"/>
    <col min="17" max="18" width="9.77734375" style="1" customWidth="1"/>
    <col min="19" max="19" width="2.77734375" style="1" customWidth="1"/>
    <col min="20" max="22" width="5.77734375" style="1" customWidth="1"/>
    <col min="23" max="24" width="9.77734375" style="1" customWidth="1"/>
    <col min="25" max="16384" width="10.77734375" style="1"/>
  </cols>
  <sheetData>
    <row r="1" spans="2:12" ht="20.25" customHeight="1" x14ac:dyDescent="0.4">
      <c r="B1" s="124" t="s">
        <v>64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2:12" ht="21" x14ac:dyDescent="0.4">
      <c r="B2" s="116" t="s">
        <v>65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2:12" ht="19.5" customHeight="1" x14ac:dyDescent="0.4">
      <c r="B3" s="125" t="s">
        <v>229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2:12" ht="15" customHeight="1" thickBot="1" x14ac:dyDescent="0.35"/>
    <row r="5" spans="2:12" ht="15" customHeight="1" thickBot="1" x14ac:dyDescent="0.35">
      <c r="B5" s="55" t="s">
        <v>0</v>
      </c>
      <c r="C5" s="58"/>
      <c r="D5" s="122" t="s">
        <v>2</v>
      </c>
      <c r="E5" s="122"/>
      <c r="F5" s="123"/>
      <c r="G5" s="57"/>
      <c r="H5" s="55" t="s">
        <v>0</v>
      </c>
      <c r="I5" s="58"/>
      <c r="J5" s="119" t="s">
        <v>233</v>
      </c>
      <c r="K5" s="119"/>
      <c r="L5" s="120"/>
    </row>
    <row r="6" spans="2:12" ht="15" customHeight="1" x14ac:dyDescent="0.3"/>
    <row r="7" spans="2:12" ht="15" customHeight="1" x14ac:dyDescent="0.3">
      <c r="B7" s="60">
        <v>1</v>
      </c>
      <c r="C7" s="61"/>
      <c r="D7" s="61"/>
      <c r="E7" s="62"/>
      <c r="F7" s="62"/>
      <c r="G7" s="64"/>
      <c r="H7" s="60">
        <v>1</v>
      </c>
      <c r="I7" s="61"/>
      <c r="J7" s="62"/>
      <c r="K7" s="62"/>
      <c r="L7" s="63"/>
    </row>
    <row r="8" spans="2:12" ht="15" customHeight="1" x14ac:dyDescent="0.3">
      <c r="B8" s="65">
        <v>2</v>
      </c>
      <c r="C8" s="61"/>
      <c r="D8" s="62"/>
      <c r="E8" s="62"/>
      <c r="F8" s="63"/>
      <c r="G8" s="64"/>
      <c r="H8" s="65">
        <v>2</v>
      </c>
      <c r="I8" s="61"/>
      <c r="J8" s="62"/>
      <c r="K8" s="62"/>
      <c r="L8" s="63"/>
    </row>
    <row r="9" spans="2:12" ht="15" customHeight="1" x14ac:dyDescent="0.3">
      <c r="B9" s="69">
        <v>3</v>
      </c>
      <c r="C9" s="61"/>
      <c r="D9" s="62"/>
      <c r="E9" s="62"/>
      <c r="F9" s="63"/>
      <c r="G9" s="64"/>
      <c r="H9" s="66">
        <v>3</v>
      </c>
      <c r="I9" s="61"/>
      <c r="J9" s="62"/>
      <c r="K9" s="62"/>
      <c r="L9" s="63"/>
    </row>
    <row r="10" spans="2:12" ht="15" customHeight="1" x14ac:dyDescent="0.3">
      <c r="B10" s="67">
        <v>4</v>
      </c>
      <c r="C10" s="61"/>
      <c r="D10" s="62"/>
      <c r="E10" s="62"/>
      <c r="F10" s="63"/>
      <c r="G10" s="64"/>
      <c r="H10" s="68">
        <v>4</v>
      </c>
      <c r="I10" s="61"/>
      <c r="J10" s="62"/>
      <c r="K10" s="62"/>
      <c r="L10" s="63"/>
    </row>
    <row r="11" spans="2:12" ht="15" customHeight="1" thickBot="1" x14ac:dyDescent="0.35">
      <c r="B11" s="67">
        <v>5</v>
      </c>
      <c r="C11" s="61"/>
      <c r="D11" s="62"/>
      <c r="E11" s="62"/>
      <c r="F11" s="63"/>
    </row>
    <row r="12" spans="2:12" ht="15" customHeight="1" thickBot="1" x14ac:dyDescent="0.35">
      <c r="B12" s="67">
        <v>6</v>
      </c>
      <c r="C12" s="61"/>
      <c r="D12" s="62"/>
      <c r="E12" s="62"/>
      <c r="F12" s="63"/>
      <c r="G12" s="57"/>
      <c r="H12" s="55" t="s">
        <v>0</v>
      </c>
      <c r="I12" s="56"/>
      <c r="J12" s="119" t="s">
        <v>1</v>
      </c>
      <c r="K12" s="119"/>
      <c r="L12" s="120"/>
    </row>
    <row r="13" spans="2:12" ht="15" customHeight="1" x14ac:dyDescent="0.3">
      <c r="B13" s="67">
        <v>7</v>
      </c>
      <c r="C13" s="61"/>
      <c r="D13" s="62"/>
      <c r="E13" s="62"/>
      <c r="F13" s="63"/>
      <c r="G13" s="64"/>
      <c r="H13" s="59"/>
      <c r="I13" s="59"/>
      <c r="J13" s="57"/>
      <c r="K13" s="59"/>
      <c r="L13" s="57"/>
    </row>
    <row r="14" spans="2:12" ht="15" customHeight="1" x14ac:dyDescent="0.3">
      <c r="B14" s="67">
        <v>8</v>
      </c>
      <c r="C14" s="61"/>
      <c r="D14" s="62"/>
      <c r="E14" s="62"/>
      <c r="F14" s="63"/>
      <c r="G14" s="64"/>
      <c r="H14" s="60">
        <v>1</v>
      </c>
      <c r="I14" s="61"/>
      <c r="J14" s="62"/>
      <c r="K14" s="62"/>
      <c r="L14" s="63"/>
    </row>
    <row r="15" spans="2:12" ht="15" customHeight="1" x14ac:dyDescent="0.3">
      <c r="B15" s="67">
        <v>9</v>
      </c>
      <c r="C15" s="61"/>
      <c r="D15" s="62"/>
      <c r="E15" s="61"/>
      <c r="F15" s="63"/>
      <c r="G15" s="64"/>
      <c r="H15" s="65">
        <v>2</v>
      </c>
      <c r="I15" s="61"/>
      <c r="J15" s="62"/>
      <c r="K15" s="62"/>
      <c r="L15" s="63"/>
    </row>
    <row r="16" spans="2:12" ht="15" customHeight="1" x14ac:dyDescent="0.3">
      <c r="B16" s="67">
        <v>10</v>
      </c>
      <c r="C16" s="61"/>
      <c r="D16" s="62"/>
      <c r="E16" s="62"/>
      <c r="F16" s="63"/>
      <c r="G16" s="64"/>
      <c r="H16" s="66">
        <v>3</v>
      </c>
      <c r="I16" s="61"/>
      <c r="J16" s="62"/>
      <c r="K16" s="62"/>
      <c r="L16" s="63"/>
    </row>
    <row r="17" spans="2:12" ht="15" customHeight="1" x14ac:dyDescent="0.3">
      <c r="B17" s="67">
        <v>11</v>
      </c>
      <c r="C17" s="61"/>
      <c r="D17" s="62"/>
      <c r="E17" s="62"/>
      <c r="F17" s="63"/>
      <c r="G17" s="64"/>
    </row>
    <row r="18" spans="2:12" ht="15" customHeight="1" x14ac:dyDescent="0.3">
      <c r="B18" s="67">
        <v>12</v>
      </c>
      <c r="C18" s="61"/>
      <c r="D18" s="62"/>
      <c r="E18" s="62"/>
      <c r="F18" s="63"/>
      <c r="G18" s="64"/>
    </row>
    <row r="19" spans="2:12" ht="15" customHeight="1" x14ac:dyDescent="0.3">
      <c r="B19" s="67">
        <v>13</v>
      </c>
      <c r="C19" s="61"/>
      <c r="D19" s="62"/>
      <c r="E19" s="62"/>
      <c r="F19" s="63"/>
      <c r="G19" s="64"/>
    </row>
    <row r="20" spans="2:12" ht="15" customHeight="1" x14ac:dyDescent="0.3">
      <c r="B20" s="67"/>
      <c r="C20" s="61"/>
      <c r="D20" s="62"/>
      <c r="E20" s="62"/>
      <c r="F20" s="63"/>
      <c r="G20" s="64"/>
    </row>
    <row r="21" spans="2:12" ht="19.5" customHeight="1" x14ac:dyDescent="0.3">
      <c r="B21" s="67"/>
      <c r="C21" s="61"/>
      <c r="D21" s="62"/>
      <c r="E21" s="62"/>
      <c r="F21" s="63"/>
      <c r="G21" s="64"/>
    </row>
    <row r="22" spans="2:12" ht="19.5" customHeight="1" x14ac:dyDescent="0.4">
      <c r="B22" s="124" t="s">
        <v>64</v>
      </c>
      <c r="C22" s="124"/>
      <c r="D22" s="124"/>
      <c r="E22" s="124"/>
      <c r="F22" s="124"/>
      <c r="G22" s="124"/>
      <c r="H22" s="124"/>
      <c r="I22" s="124"/>
      <c r="J22" s="124"/>
      <c r="K22" s="124"/>
      <c r="L22" s="124"/>
    </row>
    <row r="23" spans="2:12" ht="19.5" customHeight="1" x14ac:dyDescent="0.4">
      <c r="B23" s="116" t="s">
        <v>65</v>
      </c>
      <c r="C23" s="116"/>
      <c r="D23" s="116"/>
      <c r="E23" s="116"/>
      <c r="F23" s="116"/>
      <c r="G23" s="116"/>
      <c r="H23" s="116"/>
      <c r="I23" s="116"/>
      <c r="J23" s="116"/>
      <c r="K23" s="116"/>
      <c r="L23" s="116"/>
    </row>
    <row r="24" spans="2:12" ht="19.5" customHeight="1" x14ac:dyDescent="0.4">
      <c r="B24" s="121" t="s">
        <v>230</v>
      </c>
      <c r="C24" s="121"/>
      <c r="D24" s="121"/>
      <c r="E24" s="121"/>
      <c r="F24" s="121"/>
      <c r="G24" s="121"/>
      <c r="H24" s="121"/>
      <c r="I24" s="121"/>
      <c r="J24" s="121"/>
      <c r="K24" s="121"/>
      <c r="L24" s="121"/>
    </row>
    <row r="25" spans="2:12" ht="15" customHeight="1" thickBot="1" x14ac:dyDescent="0.35"/>
    <row r="26" spans="2:12" ht="15" customHeight="1" thickBot="1" x14ac:dyDescent="0.35">
      <c r="B26" s="55" t="s">
        <v>232</v>
      </c>
      <c r="C26" s="58"/>
      <c r="D26" s="122" t="s">
        <v>2</v>
      </c>
      <c r="E26" s="122"/>
      <c r="F26" s="123"/>
      <c r="G26" s="57"/>
      <c r="H26" s="55" t="s">
        <v>232</v>
      </c>
      <c r="I26" s="58"/>
      <c r="J26" s="119" t="s">
        <v>233</v>
      </c>
      <c r="K26" s="119"/>
      <c r="L26" s="120"/>
    </row>
    <row r="27" spans="2:12" ht="15" customHeight="1" x14ac:dyDescent="0.3"/>
    <row r="28" spans="2:12" ht="15" customHeight="1" x14ac:dyDescent="0.3">
      <c r="B28" s="60">
        <v>1</v>
      </c>
      <c r="C28" s="61"/>
      <c r="D28" s="62"/>
      <c r="E28" s="62"/>
      <c r="F28" s="63"/>
      <c r="G28" s="64"/>
      <c r="H28" s="60">
        <v>1</v>
      </c>
      <c r="I28" s="61"/>
      <c r="J28" s="62"/>
      <c r="K28" s="62"/>
      <c r="L28" s="63"/>
    </row>
    <row r="29" spans="2:12" ht="15" customHeight="1" x14ac:dyDescent="0.3">
      <c r="B29" s="65">
        <v>2</v>
      </c>
      <c r="C29" s="61"/>
      <c r="D29" s="62"/>
      <c r="E29" s="62"/>
      <c r="F29" s="63"/>
      <c r="G29" s="64"/>
      <c r="H29" s="65">
        <v>2</v>
      </c>
      <c r="I29" s="61"/>
      <c r="J29" s="62"/>
      <c r="K29" s="62"/>
      <c r="L29" s="63"/>
    </row>
    <row r="30" spans="2:12" ht="15" customHeight="1" x14ac:dyDescent="0.3">
      <c r="B30" s="69">
        <v>3</v>
      </c>
      <c r="C30" s="61"/>
      <c r="D30" s="62"/>
      <c r="E30" s="62"/>
      <c r="F30" s="63"/>
      <c r="G30" s="64"/>
      <c r="H30" s="66">
        <v>3</v>
      </c>
      <c r="I30" s="61"/>
      <c r="J30" s="62"/>
      <c r="K30" s="62"/>
      <c r="L30" s="63"/>
    </row>
    <row r="31" spans="2:12" ht="15" customHeight="1" x14ac:dyDescent="0.3">
      <c r="B31" s="67">
        <v>4</v>
      </c>
      <c r="C31" s="61"/>
      <c r="D31" s="62"/>
      <c r="E31" s="62"/>
      <c r="F31" s="63"/>
      <c r="G31" s="64"/>
      <c r="H31" s="68">
        <v>4</v>
      </c>
      <c r="I31" s="61"/>
      <c r="J31" s="62"/>
      <c r="K31" s="62"/>
      <c r="L31" s="63"/>
    </row>
    <row r="32" spans="2:12" ht="15" customHeight="1" thickBot="1" x14ac:dyDescent="0.35"/>
    <row r="33" spans="2:12" ht="15" customHeight="1" thickBot="1" x14ac:dyDescent="0.35">
      <c r="G33" s="57"/>
      <c r="H33" s="55" t="s">
        <v>232</v>
      </c>
      <c r="I33" s="56"/>
      <c r="J33" s="119" t="s">
        <v>1</v>
      </c>
      <c r="K33" s="119"/>
      <c r="L33" s="120"/>
    </row>
    <row r="34" spans="2:12" ht="15" customHeight="1" x14ac:dyDescent="0.3">
      <c r="G34" s="64"/>
      <c r="H34" s="59"/>
      <c r="I34" s="59"/>
      <c r="J34" s="57"/>
      <c r="K34" s="59"/>
      <c r="L34" s="57"/>
    </row>
    <row r="35" spans="2:12" ht="15" customHeight="1" x14ac:dyDescent="0.3">
      <c r="G35" s="64"/>
      <c r="H35" s="60">
        <v>1</v>
      </c>
      <c r="I35" s="61"/>
      <c r="J35" s="62"/>
      <c r="K35" s="62"/>
      <c r="L35" s="63"/>
    </row>
    <row r="36" spans="2:12" ht="15" customHeight="1" x14ac:dyDescent="0.3">
      <c r="G36" s="64"/>
      <c r="H36" s="65">
        <v>2</v>
      </c>
      <c r="I36" s="61"/>
      <c r="J36" s="62"/>
      <c r="K36" s="62"/>
      <c r="L36" s="63"/>
    </row>
    <row r="37" spans="2:12" ht="15" customHeight="1" x14ac:dyDescent="0.3">
      <c r="G37" s="64"/>
      <c r="H37" s="66">
        <v>3</v>
      </c>
      <c r="I37" s="61"/>
      <c r="J37" s="62"/>
      <c r="K37" s="62"/>
      <c r="L37" s="63"/>
    </row>
    <row r="38" spans="2:12" ht="15" customHeight="1" x14ac:dyDescent="0.3">
      <c r="G38" s="64"/>
      <c r="H38" s="67">
        <v>4</v>
      </c>
      <c r="I38" s="61"/>
      <c r="J38" s="62"/>
      <c r="K38" s="62"/>
      <c r="L38" s="63"/>
    </row>
    <row r="39" spans="2:12" ht="15.6" x14ac:dyDescent="0.3">
      <c r="B39" s="67"/>
      <c r="C39" s="61"/>
      <c r="D39" s="62"/>
      <c r="E39" s="62"/>
      <c r="F39" s="63"/>
      <c r="G39" s="64"/>
    </row>
    <row r="40" spans="2:12" ht="21" x14ac:dyDescent="0.4">
      <c r="B40" s="121" t="s">
        <v>231</v>
      </c>
      <c r="C40" s="121"/>
      <c r="D40" s="121"/>
      <c r="E40" s="121"/>
      <c r="F40" s="121"/>
      <c r="G40" s="121"/>
      <c r="H40" s="121"/>
      <c r="I40" s="121"/>
      <c r="J40" s="121"/>
      <c r="K40" s="121"/>
      <c r="L40" s="121"/>
    </row>
    <row r="41" spans="2:12" ht="15" customHeight="1" thickBot="1" x14ac:dyDescent="0.35"/>
    <row r="42" spans="2:12" ht="15" customHeight="1" thickBot="1" x14ac:dyDescent="0.35">
      <c r="B42" s="55" t="s">
        <v>232</v>
      </c>
      <c r="C42" s="58"/>
      <c r="D42" s="122" t="s">
        <v>2</v>
      </c>
      <c r="E42" s="122"/>
      <c r="F42" s="123"/>
      <c r="G42" s="57"/>
      <c r="H42" s="55" t="s">
        <v>232</v>
      </c>
      <c r="I42" s="58"/>
      <c r="J42" s="119" t="s">
        <v>233</v>
      </c>
      <c r="K42" s="119"/>
      <c r="L42" s="120"/>
    </row>
    <row r="43" spans="2:12" ht="15" customHeight="1" x14ac:dyDescent="0.3"/>
    <row r="44" spans="2:12" ht="15" customHeight="1" x14ac:dyDescent="0.3">
      <c r="B44" s="60">
        <v>1</v>
      </c>
      <c r="C44" s="61"/>
      <c r="D44" s="62"/>
      <c r="E44" s="62"/>
      <c r="F44" s="63"/>
      <c r="G44" s="64"/>
      <c r="H44" s="60">
        <v>1</v>
      </c>
      <c r="I44" s="61"/>
      <c r="J44" s="62"/>
      <c r="K44" s="62"/>
      <c r="L44" s="63"/>
    </row>
    <row r="45" spans="2:12" ht="15" customHeight="1" x14ac:dyDescent="0.3">
      <c r="B45" s="65">
        <v>2</v>
      </c>
      <c r="C45" s="61"/>
      <c r="D45" s="62"/>
      <c r="E45" s="62"/>
      <c r="F45" s="63"/>
      <c r="G45" s="64"/>
      <c r="H45" s="65">
        <v>2</v>
      </c>
      <c r="I45" s="61"/>
      <c r="J45" s="62"/>
      <c r="K45" s="62"/>
      <c r="L45" s="63"/>
    </row>
    <row r="46" spans="2:12" ht="15" customHeight="1" x14ac:dyDescent="0.3">
      <c r="B46" s="69">
        <v>3</v>
      </c>
      <c r="C46" s="61"/>
      <c r="D46" s="62"/>
      <c r="E46" s="62"/>
      <c r="F46" s="63"/>
      <c r="G46" s="64"/>
      <c r="H46" s="66">
        <v>3</v>
      </c>
      <c r="I46" s="61"/>
      <c r="J46" s="62"/>
      <c r="K46" s="62"/>
      <c r="L46" s="63"/>
    </row>
    <row r="47" spans="2:12" ht="15" customHeight="1" x14ac:dyDescent="0.3">
      <c r="B47" s="67">
        <v>4</v>
      </c>
      <c r="C47" s="61"/>
      <c r="D47" s="62"/>
      <c r="E47" s="62"/>
      <c r="F47" s="63"/>
      <c r="G47" s="64"/>
      <c r="H47" s="68">
        <v>4</v>
      </c>
      <c r="I47" s="61"/>
      <c r="J47" s="62"/>
      <c r="K47" s="62"/>
      <c r="L47" s="63"/>
    </row>
    <row r="48" spans="2:12" ht="15" customHeight="1" thickBot="1" x14ac:dyDescent="0.35"/>
    <row r="49" spans="7:12" ht="15" customHeight="1" thickBot="1" x14ac:dyDescent="0.35">
      <c r="G49" s="57"/>
      <c r="H49" s="55" t="s">
        <v>232</v>
      </c>
      <c r="I49" s="56"/>
      <c r="J49" s="119" t="s">
        <v>1</v>
      </c>
      <c r="K49" s="119"/>
      <c r="L49" s="120"/>
    </row>
    <row r="50" spans="7:12" ht="15" customHeight="1" x14ac:dyDescent="0.3">
      <c r="G50" s="64"/>
      <c r="H50" s="59"/>
      <c r="I50" s="59"/>
      <c r="J50" s="57"/>
      <c r="K50" s="59"/>
      <c r="L50" s="57"/>
    </row>
    <row r="51" spans="7:12" ht="15" customHeight="1" x14ac:dyDescent="0.3">
      <c r="G51" s="64"/>
      <c r="H51" s="60">
        <v>1</v>
      </c>
      <c r="I51" s="61"/>
      <c r="J51" s="62"/>
      <c r="K51" s="62"/>
      <c r="L51" s="63"/>
    </row>
    <row r="52" spans="7:12" ht="15" customHeight="1" x14ac:dyDescent="0.3">
      <c r="G52" s="64"/>
      <c r="H52" s="65">
        <v>2</v>
      </c>
      <c r="I52" s="61"/>
      <c r="J52" s="62"/>
      <c r="K52" s="62"/>
      <c r="L52" s="63"/>
    </row>
    <row r="53" spans="7:12" ht="15" customHeight="1" x14ac:dyDescent="0.3">
      <c r="G53" s="64"/>
      <c r="H53" s="66">
        <v>3</v>
      </c>
      <c r="I53" s="61"/>
      <c r="J53" s="62"/>
      <c r="K53" s="62"/>
      <c r="L53" s="63"/>
    </row>
    <row r="54" spans="7:12" ht="15" customHeight="1" x14ac:dyDescent="0.3">
      <c r="G54" s="64"/>
      <c r="H54" s="67">
        <v>4</v>
      </c>
      <c r="I54" s="61"/>
      <c r="J54" s="62"/>
      <c r="K54" s="62"/>
      <c r="L54" s="63"/>
    </row>
  </sheetData>
  <mergeCells count="16">
    <mergeCell ref="B1:L1"/>
    <mergeCell ref="B3:L3"/>
    <mergeCell ref="B2:L2"/>
    <mergeCell ref="B22:L22"/>
    <mergeCell ref="B23:L23"/>
    <mergeCell ref="J5:L5"/>
    <mergeCell ref="D5:F5"/>
    <mergeCell ref="J49:L49"/>
    <mergeCell ref="B40:L40"/>
    <mergeCell ref="J12:L12"/>
    <mergeCell ref="D26:F26"/>
    <mergeCell ref="J26:L26"/>
    <mergeCell ref="J33:L33"/>
    <mergeCell ref="B24:L24"/>
    <mergeCell ref="D42:F42"/>
    <mergeCell ref="J42:L42"/>
  </mergeCells>
  <printOptions horizontalCentered="1" verticalCentered="1"/>
  <pageMargins left="0.196527777777778" right="0.196527777777778" top="0.196527777777778" bottom="0.196527777777778" header="0.511811023622047" footer="0.511811023622047"/>
  <pageSetup paperSize="9" orientation="portrait" horizontalDpi="300" verticalDpi="300" r:id="rId1"/>
  <colBreaks count="1" manualBreakCount="1">
    <brk id="13" max="1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214"/>
  <sheetViews>
    <sheetView zoomScale="90" zoomScaleNormal="90" workbookViewId="0">
      <selection activeCell="S28" sqref="S28"/>
    </sheetView>
  </sheetViews>
  <sheetFormatPr baseColWidth="10" defaultColWidth="10.77734375" defaultRowHeight="13.8" x14ac:dyDescent="0.3"/>
  <cols>
    <col min="1" max="1" width="3" style="171" bestFit="1" customWidth="1"/>
    <col min="2" max="2" width="20.44140625" style="1" customWidth="1"/>
    <col min="3" max="3" width="10.5546875" style="1" customWidth="1"/>
    <col min="4" max="4" width="5" style="2" customWidth="1"/>
    <col min="5" max="5" width="15.21875" style="1" customWidth="1"/>
    <col min="6" max="6" width="3.21875" style="1" customWidth="1"/>
    <col min="7" max="7" width="9.21875" style="1" customWidth="1"/>
    <col min="8" max="8" width="3.21875" style="1" customWidth="1"/>
    <col min="9" max="9" width="9.21875" style="1" customWidth="1"/>
    <col min="10" max="10" width="2.77734375" style="1" customWidth="1"/>
    <col min="11" max="11" width="8.5546875" style="1" customWidth="1"/>
    <col min="12" max="12" width="3.21875" style="1" customWidth="1"/>
    <col min="13" max="13" width="9" style="1" customWidth="1"/>
    <col min="14" max="14" width="11" style="1" bestFit="1" customWidth="1"/>
    <col min="15" max="15" width="10.77734375" style="1"/>
    <col min="16" max="16" width="16.21875" style="1" customWidth="1"/>
    <col min="17" max="17" width="15.77734375" style="1" customWidth="1"/>
    <col min="18" max="21" width="10.77734375" style="1"/>
    <col min="22" max="22" width="13" style="1" bestFit="1" customWidth="1"/>
    <col min="23" max="16384" width="10.77734375" style="1"/>
  </cols>
  <sheetData>
    <row r="1" spans="1:22" ht="20.25" customHeight="1" x14ac:dyDescent="0.4">
      <c r="B1" s="124" t="s">
        <v>64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</row>
    <row r="2" spans="1:22" ht="21" x14ac:dyDescent="0.4">
      <c r="B2" s="116" t="s">
        <v>65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22" ht="19.5" customHeight="1" x14ac:dyDescent="0.35">
      <c r="B3" s="128" t="s">
        <v>32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P3" s="204" t="s">
        <v>73</v>
      </c>
      <c r="Q3" s="205"/>
      <c r="R3" s="205"/>
      <c r="S3" s="205"/>
      <c r="T3" s="205"/>
      <c r="U3" s="205"/>
      <c r="V3" s="206"/>
    </row>
    <row r="4" spans="1:22" ht="15" customHeight="1" thickBot="1" x14ac:dyDescent="0.35">
      <c r="P4" s="207"/>
      <c r="Q4" s="208"/>
      <c r="R4" s="208"/>
      <c r="S4" s="208"/>
      <c r="T4" s="208"/>
      <c r="U4" s="208"/>
      <c r="V4" s="209"/>
    </row>
    <row r="5" spans="1:22" ht="15" thickBot="1" x14ac:dyDescent="0.35">
      <c r="B5" s="23" t="s">
        <v>4</v>
      </c>
      <c r="C5" s="24" t="s">
        <v>5</v>
      </c>
      <c r="D5" s="25" t="s">
        <v>6</v>
      </c>
      <c r="E5" s="24" t="s">
        <v>7</v>
      </c>
      <c r="F5" s="25" t="s">
        <v>8</v>
      </c>
      <c r="G5" s="26" t="s">
        <v>9</v>
      </c>
      <c r="H5" s="27" t="s">
        <v>8</v>
      </c>
      <c r="I5" s="24" t="s">
        <v>10</v>
      </c>
      <c r="J5" s="24" t="s">
        <v>8</v>
      </c>
      <c r="K5" s="26" t="s">
        <v>11</v>
      </c>
      <c r="L5" s="27" t="s">
        <v>8</v>
      </c>
      <c r="M5" s="27" t="s">
        <v>12</v>
      </c>
      <c r="N5" s="28" t="s">
        <v>13</v>
      </c>
      <c r="P5" s="3" t="s">
        <v>7</v>
      </c>
      <c r="Q5" s="174" t="s">
        <v>13</v>
      </c>
      <c r="R5" s="174" t="s">
        <v>9</v>
      </c>
      <c r="S5" s="174" t="s">
        <v>10</v>
      </c>
      <c r="T5" s="174" t="s">
        <v>11</v>
      </c>
      <c r="U5" s="174" t="s">
        <v>12</v>
      </c>
      <c r="V5" s="174" t="s">
        <v>66</v>
      </c>
    </row>
    <row r="6" spans="1:22" ht="14.4" x14ac:dyDescent="0.3">
      <c r="A6" s="171">
        <v>1</v>
      </c>
      <c r="B6" s="5"/>
      <c r="C6" s="6"/>
      <c r="D6" s="7"/>
      <c r="E6" s="167" t="s">
        <v>100</v>
      </c>
      <c r="F6" s="168"/>
      <c r="G6" s="169">
        <v>0</v>
      </c>
      <c r="H6" s="168"/>
      <c r="I6" s="169">
        <v>0</v>
      </c>
      <c r="J6" s="168"/>
      <c r="K6" s="169">
        <v>0</v>
      </c>
      <c r="L6" s="168"/>
      <c r="M6" s="169">
        <v>0</v>
      </c>
      <c r="N6" s="170">
        <f t="shared" ref="N6:N17" si="0">G6+I6+K6+M6</f>
        <v>0</v>
      </c>
      <c r="P6" s="3" t="s">
        <v>100</v>
      </c>
      <c r="Q6" s="175">
        <f>U6+R6+S6+T6</f>
        <v>434.90000000000003</v>
      </c>
      <c r="R6" s="175">
        <f>G18</f>
        <v>111.3</v>
      </c>
      <c r="S6" s="175">
        <f>I18</f>
        <v>101.45000000000002</v>
      </c>
      <c r="T6" s="175">
        <f>K18</f>
        <v>109.94999999999999</v>
      </c>
      <c r="U6" s="175">
        <f>M18</f>
        <v>112.19999999999999</v>
      </c>
      <c r="V6" s="174">
        <f>RANK(Q6,$Q$6:$Q$18)</f>
        <v>9</v>
      </c>
    </row>
    <row r="7" spans="1:22" ht="14.4" x14ac:dyDescent="0.3">
      <c r="A7" s="171">
        <v>2</v>
      </c>
      <c r="B7" s="162" t="s">
        <v>102</v>
      </c>
      <c r="C7" s="11" t="s">
        <v>103</v>
      </c>
      <c r="D7" s="18">
        <v>16</v>
      </c>
      <c r="E7" s="50" t="s">
        <v>100</v>
      </c>
      <c r="F7" s="51">
        <v>2</v>
      </c>
      <c r="G7" s="52">
        <v>14</v>
      </c>
      <c r="H7" s="51">
        <v>2</v>
      </c>
      <c r="I7" s="52">
        <v>13.45</v>
      </c>
      <c r="J7" s="51">
        <v>2</v>
      </c>
      <c r="K7" s="52">
        <v>13.7</v>
      </c>
      <c r="L7" s="51">
        <v>3</v>
      </c>
      <c r="M7" s="52">
        <v>14.2</v>
      </c>
      <c r="N7" s="53">
        <f t="shared" si="0"/>
        <v>55.349999999999994</v>
      </c>
      <c r="P7" s="3" t="s">
        <v>101</v>
      </c>
      <c r="Q7" s="175">
        <f>U7+R7+S7+T7</f>
        <v>409.95000000000005</v>
      </c>
      <c r="R7" s="175">
        <f>G34</f>
        <v>109.7</v>
      </c>
      <c r="S7" s="175">
        <f>I34</f>
        <v>96.05</v>
      </c>
      <c r="T7" s="175">
        <f>K34</f>
        <v>100.8</v>
      </c>
      <c r="U7" s="175">
        <f>M34</f>
        <v>103.4</v>
      </c>
      <c r="V7" s="174">
        <f>RANK(Q7,$Q$6:$Q$18)</f>
        <v>12</v>
      </c>
    </row>
    <row r="8" spans="1:22" ht="14.4" x14ac:dyDescent="0.3">
      <c r="A8" s="171">
        <v>3</v>
      </c>
      <c r="B8" s="162" t="s">
        <v>104</v>
      </c>
      <c r="C8" s="11" t="s">
        <v>105</v>
      </c>
      <c r="D8" s="18">
        <v>16</v>
      </c>
      <c r="E8" s="50" t="s">
        <v>100</v>
      </c>
      <c r="F8" s="51">
        <v>2</v>
      </c>
      <c r="G8" s="52">
        <v>13.95</v>
      </c>
      <c r="H8" s="51">
        <v>2</v>
      </c>
      <c r="I8" s="52">
        <v>12.5</v>
      </c>
      <c r="J8" s="51">
        <v>2</v>
      </c>
      <c r="K8" s="52">
        <v>12.9</v>
      </c>
      <c r="L8" s="51">
        <v>3</v>
      </c>
      <c r="M8" s="52">
        <v>13.7</v>
      </c>
      <c r="N8" s="53">
        <f t="shared" si="0"/>
        <v>53.05</v>
      </c>
      <c r="P8" s="179" t="s">
        <v>157</v>
      </c>
      <c r="Q8" s="180">
        <f>U8+R8+S8+T8</f>
        <v>463.35</v>
      </c>
      <c r="R8" s="180">
        <f>G50</f>
        <v>121.79999999999998</v>
      </c>
      <c r="S8" s="180">
        <f>I50</f>
        <v>109.55</v>
      </c>
      <c r="T8" s="180">
        <f>K50</f>
        <v>111.55000000000003</v>
      </c>
      <c r="U8" s="180">
        <f>M50</f>
        <v>120.45</v>
      </c>
      <c r="V8" s="179">
        <f>RANK(Q8,$Q$6:$Q$18)</f>
        <v>3</v>
      </c>
    </row>
    <row r="9" spans="1:22" ht="14.4" x14ac:dyDescent="0.3">
      <c r="A9" s="171">
        <v>4</v>
      </c>
      <c r="B9" s="162" t="s">
        <v>106</v>
      </c>
      <c r="C9" s="11" t="s">
        <v>16</v>
      </c>
      <c r="D9" s="18">
        <v>17</v>
      </c>
      <c r="E9" s="50" t="s">
        <v>100</v>
      </c>
      <c r="F9" s="51">
        <v>2</v>
      </c>
      <c r="G9" s="52">
        <v>13.15</v>
      </c>
      <c r="H9" s="51">
        <v>2</v>
      </c>
      <c r="I9" s="52">
        <v>12.4</v>
      </c>
      <c r="J9" s="51">
        <v>2</v>
      </c>
      <c r="K9" s="52">
        <v>13.9</v>
      </c>
      <c r="L9" s="51">
        <v>3</v>
      </c>
      <c r="M9" s="52">
        <v>13.6</v>
      </c>
      <c r="N9" s="53">
        <f t="shared" si="0"/>
        <v>53.050000000000004</v>
      </c>
      <c r="P9" s="4" t="s">
        <v>41</v>
      </c>
      <c r="Q9" s="176">
        <f>R9+S9+T9+U9</f>
        <v>467.59999999999997</v>
      </c>
      <c r="R9" s="176">
        <f>G66</f>
        <v>121.54999999999998</v>
      </c>
      <c r="S9" s="176">
        <f>I66</f>
        <v>109.80000000000003</v>
      </c>
      <c r="T9" s="176">
        <f>K66</f>
        <v>114.09999999999998</v>
      </c>
      <c r="U9" s="176">
        <f>M66</f>
        <v>122.14999999999999</v>
      </c>
      <c r="V9" s="4">
        <f>RANK(Q9,$Q$6:$Q$18)</f>
        <v>1</v>
      </c>
    </row>
    <row r="10" spans="1:22" ht="14.4" x14ac:dyDescent="0.3">
      <c r="A10" s="171">
        <v>5</v>
      </c>
      <c r="B10" s="162" t="s">
        <v>107</v>
      </c>
      <c r="C10" s="11" t="s">
        <v>108</v>
      </c>
      <c r="D10" s="18">
        <v>15</v>
      </c>
      <c r="E10" s="50" t="s">
        <v>100</v>
      </c>
      <c r="F10" s="51">
        <v>2</v>
      </c>
      <c r="G10" s="52">
        <v>13.95</v>
      </c>
      <c r="H10" s="51">
        <v>2</v>
      </c>
      <c r="I10" s="52">
        <v>12.1</v>
      </c>
      <c r="J10" s="51">
        <v>2</v>
      </c>
      <c r="K10" s="52">
        <v>13.9</v>
      </c>
      <c r="L10" s="51">
        <v>3</v>
      </c>
      <c r="M10" s="52">
        <v>12.65</v>
      </c>
      <c r="N10" s="53">
        <f t="shared" si="0"/>
        <v>52.599999999999994</v>
      </c>
      <c r="P10" s="3" t="s">
        <v>35</v>
      </c>
      <c r="Q10" s="175">
        <f>R10+S10+T10+U10</f>
        <v>437.25</v>
      </c>
      <c r="R10" s="175">
        <f>G82</f>
        <v>111.74999999999999</v>
      </c>
      <c r="S10" s="175">
        <f>I82</f>
        <v>107.60000000000001</v>
      </c>
      <c r="T10" s="175">
        <f>K82</f>
        <v>106</v>
      </c>
      <c r="U10" s="175">
        <f>M82</f>
        <v>111.9</v>
      </c>
      <c r="V10" s="174">
        <f>RANK(Q10,$Q$6:$Q$18)</f>
        <v>8</v>
      </c>
    </row>
    <row r="11" spans="1:22" ht="14.4" x14ac:dyDescent="0.3">
      <c r="A11" s="171">
        <v>6</v>
      </c>
      <c r="B11" s="162" t="s">
        <v>109</v>
      </c>
      <c r="C11" s="11" t="s">
        <v>110</v>
      </c>
      <c r="D11" s="18">
        <v>15</v>
      </c>
      <c r="E11" s="50" t="s">
        <v>100</v>
      </c>
      <c r="F11" s="51">
        <v>2</v>
      </c>
      <c r="G11" s="52">
        <v>13.7</v>
      </c>
      <c r="H11" s="51">
        <v>2</v>
      </c>
      <c r="I11" s="52">
        <v>12.45</v>
      </c>
      <c r="J11" s="51">
        <v>2</v>
      </c>
      <c r="K11" s="52">
        <v>13.6</v>
      </c>
      <c r="L11" s="51">
        <v>3</v>
      </c>
      <c r="M11" s="52">
        <v>13.1</v>
      </c>
      <c r="N11" s="53">
        <f t="shared" si="0"/>
        <v>52.85</v>
      </c>
      <c r="P11" s="210" t="s">
        <v>236</v>
      </c>
      <c r="Q11" s="211">
        <f>R11+S11+T11+U11</f>
        <v>464.65</v>
      </c>
      <c r="R11" s="211">
        <f>G98</f>
        <v>122.9</v>
      </c>
      <c r="S11" s="211">
        <f>I98</f>
        <v>110.8</v>
      </c>
      <c r="T11" s="211">
        <f>K98</f>
        <v>112.05</v>
      </c>
      <c r="U11" s="211">
        <f>M98</f>
        <v>118.9</v>
      </c>
      <c r="V11" s="210">
        <f>RANK(Q11,$Q$6:$Q$18)</f>
        <v>2</v>
      </c>
    </row>
    <row r="12" spans="1:22" ht="14.4" x14ac:dyDescent="0.3">
      <c r="A12" s="171">
        <v>7</v>
      </c>
      <c r="B12" s="162" t="s">
        <v>111</v>
      </c>
      <c r="C12" s="11" t="s">
        <v>112</v>
      </c>
      <c r="D12" s="18">
        <v>17</v>
      </c>
      <c r="E12" s="50" t="s">
        <v>100</v>
      </c>
      <c r="F12" s="51">
        <v>2</v>
      </c>
      <c r="G12" s="52">
        <v>13.8</v>
      </c>
      <c r="H12" s="51">
        <v>2</v>
      </c>
      <c r="I12" s="52">
        <v>13.4</v>
      </c>
      <c r="J12" s="51">
        <v>2</v>
      </c>
      <c r="K12" s="52">
        <v>13.85</v>
      </c>
      <c r="L12" s="51">
        <v>3</v>
      </c>
      <c r="M12" s="52">
        <v>15.05</v>
      </c>
      <c r="N12" s="53">
        <f t="shared" si="0"/>
        <v>56.100000000000009</v>
      </c>
      <c r="P12" s="3" t="s">
        <v>237</v>
      </c>
      <c r="Q12" s="175">
        <f>R12+S12+T12+U12</f>
        <v>449.69999999999993</v>
      </c>
      <c r="R12" s="175">
        <f>G114</f>
        <v>115.09999999999997</v>
      </c>
      <c r="S12" s="175">
        <f>I114</f>
        <v>108.99999999999999</v>
      </c>
      <c r="T12" s="175">
        <f>K114</f>
        <v>109.30000000000003</v>
      </c>
      <c r="U12" s="175">
        <f>M114</f>
        <v>116.29999999999998</v>
      </c>
      <c r="V12" s="174">
        <f>RANK(Q12,$Q$6:$Q$18)</f>
        <v>5</v>
      </c>
    </row>
    <row r="13" spans="1:22" ht="14.4" x14ac:dyDescent="0.3">
      <c r="A13" s="171">
        <v>8</v>
      </c>
      <c r="B13" s="162" t="s">
        <v>113</v>
      </c>
      <c r="C13" s="11" t="s">
        <v>114</v>
      </c>
      <c r="D13" s="18">
        <v>17</v>
      </c>
      <c r="E13" s="50" t="s">
        <v>100</v>
      </c>
      <c r="F13" s="51">
        <v>2</v>
      </c>
      <c r="G13" s="52">
        <v>12.45</v>
      </c>
      <c r="H13" s="51">
        <v>2</v>
      </c>
      <c r="I13" s="52">
        <v>11.75</v>
      </c>
      <c r="J13" s="51">
        <v>2</v>
      </c>
      <c r="K13" s="52">
        <v>13.4</v>
      </c>
      <c r="L13" s="51">
        <v>3</v>
      </c>
      <c r="M13" s="52">
        <v>14.1</v>
      </c>
      <c r="N13" s="53">
        <f t="shared" si="0"/>
        <v>51.7</v>
      </c>
      <c r="P13" s="3" t="s">
        <v>238</v>
      </c>
      <c r="Q13" s="175">
        <f>R13+S13+T13+U13</f>
        <v>429.49999999999989</v>
      </c>
      <c r="R13" s="175">
        <f>G130</f>
        <v>113.19999999999999</v>
      </c>
      <c r="S13" s="175">
        <f>I130</f>
        <v>102.84999999999998</v>
      </c>
      <c r="T13" s="175">
        <f>K130</f>
        <v>105.59999999999998</v>
      </c>
      <c r="U13" s="175">
        <f>M130</f>
        <v>107.84999999999998</v>
      </c>
      <c r="V13" s="174">
        <f>RANK(Q13,$Q$6:$Q$18)</f>
        <v>10</v>
      </c>
    </row>
    <row r="14" spans="1:22" ht="14.4" x14ac:dyDescent="0.3">
      <c r="A14" s="171">
        <v>9</v>
      </c>
      <c r="B14" s="162" t="s">
        <v>115</v>
      </c>
      <c r="C14" s="54" t="s">
        <v>116</v>
      </c>
      <c r="D14" s="18">
        <v>14</v>
      </c>
      <c r="E14" s="50" t="s">
        <v>100</v>
      </c>
      <c r="F14" s="51">
        <v>2</v>
      </c>
      <c r="G14" s="52">
        <v>14.55</v>
      </c>
      <c r="H14" s="51">
        <v>2</v>
      </c>
      <c r="I14" s="52">
        <v>12.45</v>
      </c>
      <c r="J14" s="51">
        <v>2</v>
      </c>
      <c r="K14" s="52">
        <v>14</v>
      </c>
      <c r="L14" s="51">
        <v>3</v>
      </c>
      <c r="M14" s="52">
        <v>14.2</v>
      </c>
      <c r="N14" s="53">
        <f t="shared" si="0"/>
        <v>55.2</v>
      </c>
      <c r="P14" s="3" t="s">
        <v>239</v>
      </c>
      <c r="Q14" s="175">
        <f>R14+S14+T14+U14</f>
        <v>416.5</v>
      </c>
      <c r="R14" s="175">
        <f>G146</f>
        <v>109.9</v>
      </c>
      <c r="S14" s="175">
        <f>I146</f>
        <v>98.299999999999983</v>
      </c>
      <c r="T14" s="175">
        <f>K146</f>
        <v>103.60000000000002</v>
      </c>
      <c r="U14" s="175">
        <f>M146</f>
        <v>104.7</v>
      </c>
      <c r="V14" s="174">
        <f>RANK(Q14,$Q$6:$Q$18)</f>
        <v>11</v>
      </c>
    </row>
    <row r="15" spans="1:22" ht="14.4" x14ac:dyDescent="0.3">
      <c r="A15" s="171">
        <v>10</v>
      </c>
      <c r="B15" s="162"/>
      <c r="C15" s="54"/>
      <c r="D15" s="18"/>
      <c r="E15" s="50" t="s">
        <v>100</v>
      </c>
      <c r="F15" s="51"/>
      <c r="G15" s="52">
        <v>0</v>
      </c>
      <c r="H15" s="51"/>
      <c r="I15" s="52">
        <v>0</v>
      </c>
      <c r="J15" s="51"/>
      <c r="K15" s="52">
        <v>0</v>
      </c>
      <c r="L15" s="51"/>
      <c r="M15" s="52">
        <v>0</v>
      </c>
      <c r="N15" s="53">
        <f t="shared" si="0"/>
        <v>0</v>
      </c>
      <c r="P15" s="3" t="s">
        <v>379</v>
      </c>
      <c r="Q15" s="175">
        <f>R15+S15+T15+U15</f>
        <v>446.79999999999995</v>
      </c>
      <c r="R15" s="175">
        <f>G162</f>
        <v>116.55000000000001</v>
      </c>
      <c r="S15" s="175">
        <f>I162</f>
        <v>106.39999999999999</v>
      </c>
      <c r="T15" s="175">
        <f>K162</f>
        <v>111.55000000000001</v>
      </c>
      <c r="U15" s="175">
        <f>M162</f>
        <v>112.29999999999998</v>
      </c>
      <c r="V15" s="174">
        <f>RANK(Q15,$Q$6:$Q$18)</f>
        <v>6</v>
      </c>
    </row>
    <row r="16" spans="1:22" ht="14.4" x14ac:dyDescent="0.3">
      <c r="A16" s="171">
        <v>11</v>
      </c>
      <c r="B16" s="162" t="s">
        <v>117</v>
      </c>
      <c r="C16" s="54" t="s">
        <v>118</v>
      </c>
      <c r="D16" s="18">
        <v>14</v>
      </c>
      <c r="E16" s="50" t="s">
        <v>100</v>
      </c>
      <c r="F16" s="51">
        <v>2</v>
      </c>
      <c r="G16" s="52">
        <v>14.2</v>
      </c>
      <c r="H16" s="51">
        <v>2</v>
      </c>
      <c r="I16" s="52">
        <v>12.7</v>
      </c>
      <c r="J16" s="51">
        <v>2</v>
      </c>
      <c r="K16" s="52">
        <v>13.6</v>
      </c>
      <c r="L16" s="51">
        <v>3</v>
      </c>
      <c r="M16" s="52">
        <v>14.25</v>
      </c>
      <c r="N16" s="53">
        <f t="shared" si="0"/>
        <v>54.75</v>
      </c>
      <c r="P16" s="3" t="s">
        <v>380</v>
      </c>
      <c r="Q16" s="175">
        <f>R16+S16+T16+U16</f>
        <v>398.4</v>
      </c>
      <c r="R16" s="175">
        <f>G178</f>
        <v>107.55</v>
      </c>
      <c r="S16" s="175">
        <f>I178</f>
        <v>93.35</v>
      </c>
      <c r="T16" s="175">
        <f>K178</f>
        <v>97.850000000000009</v>
      </c>
      <c r="U16" s="175">
        <f>M178</f>
        <v>99.65</v>
      </c>
      <c r="V16" s="174">
        <f>RANK(Q16,$Q$6:$Q$18)</f>
        <v>13</v>
      </c>
    </row>
    <row r="17" spans="1:22" ht="15" thickBot="1" x14ac:dyDescent="0.35">
      <c r="A17" s="171">
        <v>12</v>
      </c>
      <c r="B17" s="20"/>
      <c r="C17" s="21"/>
      <c r="D17" s="22"/>
      <c r="E17" s="50" t="s">
        <v>100</v>
      </c>
      <c r="F17" s="38"/>
      <c r="G17" s="39">
        <v>0</v>
      </c>
      <c r="H17" s="38"/>
      <c r="I17" s="39">
        <v>0</v>
      </c>
      <c r="J17" s="38"/>
      <c r="K17" s="39">
        <v>0</v>
      </c>
      <c r="L17" s="38"/>
      <c r="M17" s="39">
        <v>0</v>
      </c>
      <c r="N17" s="40">
        <f t="shared" si="0"/>
        <v>0</v>
      </c>
      <c r="P17" s="3" t="s">
        <v>420</v>
      </c>
      <c r="Q17" s="175">
        <f>R17+S17+T17+U17</f>
        <v>439.15000000000003</v>
      </c>
      <c r="R17" s="175">
        <f>G194</f>
        <v>112.44999999999999</v>
      </c>
      <c r="S17" s="175">
        <f>I194</f>
        <v>106.65000000000002</v>
      </c>
      <c r="T17" s="175">
        <f>K194</f>
        <v>107.6</v>
      </c>
      <c r="U17" s="175">
        <f>M194</f>
        <v>112.45</v>
      </c>
      <c r="V17" s="174">
        <f>RANK(Q17,$Q$6:$Q$18)</f>
        <v>7</v>
      </c>
    </row>
    <row r="18" spans="1:22" ht="15" thickBot="1" x14ac:dyDescent="0.35">
      <c r="B18" s="127" t="s">
        <v>15</v>
      </c>
      <c r="C18" s="127"/>
      <c r="D18" s="127"/>
      <c r="E18" s="127"/>
      <c r="F18" s="127"/>
      <c r="G18" s="41">
        <f>SUM((G6+G7+G8+G9+G10+G11+G12+G13+G14+G15+G16+G17)-SMALL(G6:G17,1)-SMALL(G6:G17,2)-SMALL(G6:G17,3)-SMALL(G6:G17,4))</f>
        <v>111.3</v>
      </c>
      <c r="H18" s="42"/>
      <c r="I18" s="41">
        <f>SUM((I6+I7+I8+I9+I10+I11+I12+I13+I14+I15+I16+I17)-SMALL(I6:I17,1)-SMALL(I6:I17,2)-SMALL(I6:I17,3)-SMALL(I6:I17,4))</f>
        <v>101.45000000000002</v>
      </c>
      <c r="J18" s="42"/>
      <c r="K18" s="41">
        <f>SUM((K6+K7+K8+K9+K10+K11+K12+K13+K14+K15+K16+K17)-SMALL(K6:K17,1)-SMALL(K6:K17,2)-SMALL(K6:K17,3)-SMALL(K6:K17,4))</f>
        <v>109.94999999999999</v>
      </c>
      <c r="L18" s="42"/>
      <c r="M18" s="41">
        <f>SUM((M6+M7+M8+M9+M10+M11+M12+M13+M14+M15+M16+M17)-SMALL(M6:M17,1)-SMALL(M6:M17,2)-SMALL(M6:M17,3)-SMALL(M6:M17,4))</f>
        <v>112.19999999999999</v>
      </c>
      <c r="N18" s="43"/>
      <c r="P18" s="3" t="s">
        <v>421</v>
      </c>
      <c r="Q18" s="175">
        <f>R18+S18+T18+U18</f>
        <v>455.5</v>
      </c>
      <c r="R18" s="175">
        <f>G210</f>
        <v>118.55</v>
      </c>
      <c r="S18" s="175">
        <f>I210</f>
        <v>108.19999999999999</v>
      </c>
      <c r="T18" s="175">
        <f>K210</f>
        <v>109.44999999999997</v>
      </c>
      <c r="U18" s="175">
        <f>M210</f>
        <v>119.3</v>
      </c>
      <c r="V18" s="174">
        <f>RANK(Q18,$Q$6:$Q$18)</f>
        <v>4</v>
      </c>
    </row>
    <row r="19" spans="1:22" ht="15" thickBot="1" x14ac:dyDescent="0.35">
      <c r="B19" s="126" t="s">
        <v>100</v>
      </c>
      <c r="C19" s="126"/>
      <c r="D19" s="126"/>
      <c r="E19" s="126"/>
      <c r="F19" s="44"/>
      <c r="G19" s="45"/>
      <c r="H19" s="45"/>
      <c r="I19" s="45"/>
      <c r="J19" s="45"/>
      <c r="K19" s="45"/>
      <c r="L19" s="45"/>
      <c r="M19" s="45"/>
      <c r="N19" s="46">
        <f>SUM(G18:M18)</f>
        <v>434.9</v>
      </c>
    </row>
    <row r="20" spans="1:22" ht="15" thickBot="1" x14ac:dyDescent="0.35">
      <c r="B20" s="29"/>
      <c r="C20" s="29"/>
      <c r="D20" s="47"/>
      <c r="E20" s="29"/>
      <c r="F20" s="29"/>
      <c r="G20" s="29"/>
      <c r="H20" s="29"/>
      <c r="I20" s="29"/>
      <c r="J20" s="29"/>
      <c r="K20" s="29"/>
      <c r="L20" s="29"/>
      <c r="M20" s="29"/>
      <c r="N20" s="29"/>
    </row>
    <row r="21" spans="1:22" ht="15" thickBot="1" x14ac:dyDescent="0.35">
      <c r="B21" s="23" t="s">
        <v>4</v>
      </c>
      <c r="C21" s="24" t="s">
        <v>5</v>
      </c>
      <c r="D21" s="25" t="s">
        <v>6</v>
      </c>
      <c r="E21" s="24" t="s">
        <v>7</v>
      </c>
      <c r="F21" s="25" t="s">
        <v>8</v>
      </c>
      <c r="G21" s="26" t="s">
        <v>9</v>
      </c>
      <c r="H21" s="27" t="s">
        <v>8</v>
      </c>
      <c r="I21" s="24" t="s">
        <v>10</v>
      </c>
      <c r="J21" s="24" t="s">
        <v>8</v>
      </c>
      <c r="K21" s="26" t="s">
        <v>11</v>
      </c>
      <c r="L21" s="27" t="s">
        <v>8</v>
      </c>
      <c r="M21" s="27" t="s">
        <v>12</v>
      </c>
      <c r="N21" s="28" t="s">
        <v>13</v>
      </c>
    </row>
    <row r="22" spans="1:22" ht="14.4" x14ac:dyDescent="0.3">
      <c r="A22" s="171">
        <v>1</v>
      </c>
      <c r="B22" s="5" t="s">
        <v>119</v>
      </c>
      <c r="C22" s="6" t="s">
        <v>95</v>
      </c>
      <c r="D22" s="7">
        <v>16</v>
      </c>
      <c r="E22" s="30" t="s">
        <v>101</v>
      </c>
      <c r="F22" s="31">
        <v>2</v>
      </c>
      <c r="G22" s="32">
        <v>13.75</v>
      </c>
      <c r="H22" s="31">
        <v>2</v>
      </c>
      <c r="I22" s="32">
        <v>11.25</v>
      </c>
      <c r="J22" s="31">
        <v>2</v>
      </c>
      <c r="K22" s="32">
        <v>11.25</v>
      </c>
      <c r="L22" s="31">
        <v>1</v>
      </c>
      <c r="M22" s="32">
        <v>11.9</v>
      </c>
      <c r="N22" s="33">
        <f t="shared" ref="N22:N30" si="1">G22+I22+K22+M22</f>
        <v>48.15</v>
      </c>
    </row>
    <row r="23" spans="1:22" ht="14.4" x14ac:dyDescent="0.3">
      <c r="A23" s="171">
        <v>2</v>
      </c>
      <c r="B23" s="162" t="s">
        <v>120</v>
      </c>
      <c r="C23" s="11" t="s">
        <v>121</v>
      </c>
      <c r="D23" s="18">
        <v>17</v>
      </c>
      <c r="E23" s="50" t="s">
        <v>101</v>
      </c>
      <c r="F23" s="51">
        <v>1</v>
      </c>
      <c r="G23" s="52">
        <v>13.55</v>
      </c>
      <c r="H23" s="51">
        <v>1</v>
      </c>
      <c r="I23" s="52">
        <v>12.55</v>
      </c>
      <c r="J23" s="51">
        <v>2</v>
      </c>
      <c r="K23" s="52">
        <v>11</v>
      </c>
      <c r="L23" s="51">
        <v>2</v>
      </c>
      <c r="M23" s="52">
        <v>12.5</v>
      </c>
      <c r="N23" s="53">
        <f t="shared" si="1"/>
        <v>49.6</v>
      </c>
    </row>
    <row r="24" spans="1:22" ht="14.4" x14ac:dyDescent="0.3">
      <c r="A24" s="171">
        <v>3</v>
      </c>
      <c r="B24" s="162" t="s">
        <v>122</v>
      </c>
      <c r="C24" s="11" t="s">
        <v>51</v>
      </c>
      <c r="D24" s="18">
        <v>16</v>
      </c>
      <c r="E24" s="50" t="s">
        <v>101</v>
      </c>
      <c r="F24" s="51">
        <v>2</v>
      </c>
      <c r="G24" s="52">
        <v>13.55</v>
      </c>
      <c r="H24" s="51">
        <v>2</v>
      </c>
      <c r="I24" s="52">
        <v>11</v>
      </c>
      <c r="J24" s="51">
        <v>2</v>
      </c>
      <c r="K24" s="52">
        <v>13.4</v>
      </c>
      <c r="L24" s="51">
        <v>2</v>
      </c>
      <c r="M24" s="52">
        <v>12.7</v>
      </c>
      <c r="N24" s="53">
        <f t="shared" si="1"/>
        <v>50.650000000000006</v>
      </c>
    </row>
    <row r="25" spans="1:22" ht="14.4" x14ac:dyDescent="0.3">
      <c r="A25" s="171">
        <v>4</v>
      </c>
      <c r="B25" s="162" t="s">
        <v>123</v>
      </c>
      <c r="C25" s="11" t="s">
        <v>17</v>
      </c>
      <c r="D25" s="18">
        <v>17</v>
      </c>
      <c r="E25" s="50" t="s">
        <v>101</v>
      </c>
      <c r="F25" s="51">
        <v>2</v>
      </c>
      <c r="G25" s="52">
        <v>13.3</v>
      </c>
      <c r="H25" s="51">
        <v>2</v>
      </c>
      <c r="I25" s="52">
        <v>12.4</v>
      </c>
      <c r="J25" s="51">
        <v>2</v>
      </c>
      <c r="K25" s="52">
        <v>13.4</v>
      </c>
      <c r="L25" s="51">
        <v>2</v>
      </c>
      <c r="M25" s="52">
        <v>13.1</v>
      </c>
      <c r="N25" s="53">
        <f t="shared" si="1"/>
        <v>52.2</v>
      </c>
    </row>
    <row r="26" spans="1:22" ht="14.4" x14ac:dyDescent="0.3">
      <c r="A26" s="171">
        <v>5</v>
      </c>
      <c r="B26" s="162" t="s">
        <v>124</v>
      </c>
      <c r="C26" s="11" t="s">
        <v>125</v>
      </c>
      <c r="D26" s="18">
        <v>14</v>
      </c>
      <c r="E26" s="50" t="s">
        <v>101</v>
      </c>
      <c r="F26" s="51">
        <v>2</v>
      </c>
      <c r="G26" s="52">
        <v>14.1</v>
      </c>
      <c r="H26" s="51">
        <v>2</v>
      </c>
      <c r="I26" s="52">
        <v>12.55</v>
      </c>
      <c r="J26" s="51">
        <v>2</v>
      </c>
      <c r="K26" s="52">
        <v>13.15</v>
      </c>
      <c r="L26" s="51">
        <v>2</v>
      </c>
      <c r="M26" s="52">
        <v>12.65</v>
      </c>
      <c r="N26" s="53">
        <f t="shared" si="1"/>
        <v>52.449999999999996</v>
      </c>
    </row>
    <row r="27" spans="1:22" ht="14.4" x14ac:dyDescent="0.3">
      <c r="A27" s="171">
        <v>6</v>
      </c>
      <c r="B27" s="162" t="s">
        <v>126</v>
      </c>
      <c r="C27" s="11" t="s">
        <v>39</v>
      </c>
      <c r="D27" s="18">
        <v>15</v>
      </c>
      <c r="E27" s="50" t="s">
        <v>101</v>
      </c>
      <c r="F27" s="51">
        <v>2</v>
      </c>
      <c r="G27" s="52">
        <v>14.65</v>
      </c>
      <c r="H27" s="51">
        <v>2</v>
      </c>
      <c r="I27" s="52">
        <v>12.6</v>
      </c>
      <c r="J27" s="51">
        <v>2</v>
      </c>
      <c r="K27" s="52">
        <v>13.6</v>
      </c>
      <c r="L27" s="51">
        <v>2</v>
      </c>
      <c r="M27" s="52">
        <v>13.7</v>
      </c>
      <c r="N27" s="53">
        <f t="shared" si="1"/>
        <v>54.55</v>
      </c>
    </row>
    <row r="28" spans="1:22" ht="14.4" x14ac:dyDescent="0.3">
      <c r="A28" s="171">
        <v>7</v>
      </c>
      <c r="B28" s="162" t="s">
        <v>113</v>
      </c>
      <c r="C28" s="54" t="s">
        <v>127</v>
      </c>
      <c r="D28" s="18">
        <v>15</v>
      </c>
      <c r="E28" s="50" t="s">
        <v>101</v>
      </c>
      <c r="F28" s="51">
        <v>2</v>
      </c>
      <c r="G28" s="52">
        <v>13.7</v>
      </c>
      <c r="H28" s="51">
        <v>2</v>
      </c>
      <c r="I28" s="52">
        <v>11.9</v>
      </c>
      <c r="J28" s="51">
        <v>2</v>
      </c>
      <c r="K28" s="52">
        <v>12.4</v>
      </c>
      <c r="L28" s="51">
        <v>2</v>
      </c>
      <c r="M28" s="52">
        <v>13.95</v>
      </c>
      <c r="N28" s="53">
        <f t="shared" si="1"/>
        <v>51.95</v>
      </c>
    </row>
    <row r="29" spans="1:22" ht="14.4" x14ac:dyDescent="0.3">
      <c r="A29" s="171">
        <v>8</v>
      </c>
      <c r="B29" s="162" t="s">
        <v>128</v>
      </c>
      <c r="C29" s="54" t="s">
        <v>44</v>
      </c>
      <c r="D29" s="18">
        <v>16</v>
      </c>
      <c r="E29" s="50" t="s">
        <v>101</v>
      </c>
      <c r="F29" s="51">
        <v>1</v>
      </c>
      <c r="G29" s="52">
        <v>12.75</v>
      </c>
      <c r="H29" s="51">
        <v>1</v>
      </c>
      <c r="I29" s="52">
        <v>11.7</v>
      </c>
      <c r="J29" s="51">
        <v>2</v>
      </c>
      <c r="K29" s="52">
        <v>12.6</v>
      </c>
      <c r="L29" s="51">
        <v>1</v>
      </c>
      <c r="M29" s="52">
        <v>12.9</v>
      </c>
      <c r="N29" s="53">
        <f t="shared" si="1"/>
        <v>49.949999999999996</v>
      </c>
    </row>
    <row r="30" spans="1:22" ht="14.4" x14ac:dyDescent="0.3">
      <c r="A30" s="171">
        <v>9</v>
      </c>
      <c r="B30" s="162" t="s">
        <v>129</v>
      </c>
      <c r="C30" s="54" t="s">
        <v>130</v>
      </c>
      <c r="D30" s="18">
        <v>17</v>
      </c>
      <c r="E30" s="50" t="s">
        <v>101</v>
      </c>
      <c r="F30" s="51">
        <v>2</v>
      </c>
      <c r="G30" s="52">
        <v>13.1</v>
      </c>
      <c r="H30" s="51">
        <v>2</v>
      </c>
      <c r="I30" s="52">
        <v>11.1</v>
      </c>
      <c r="J30" s="51">
        <v>2</v>
      </c>
      <c r="K30" s="52">
        <v>11</v>
      </c>
      <c r="L30" s="51">
        <v>2</v>
      </c>
      <c r="M30" s="52">
        <v>9.6</v>
      </c>
      <c r="N30" s="53">
        <f t="shared" si="1"/>
        <v>44.800000000000004</v>
      </c>
    </row>
    <row r="31" spans="1:22" ht="14.4" x14ac:dyDescent="0.3">
      <c r="A31" s="171">
        <v>10</v>
      </c>
      <c r="B31" s="162"/>
      <c r="C31" s="54"/>
      <c r="D31" s="18"/>
      <c r="E31" s="50" t="s">
        <v>101</v>
      </c>
      <c r="F31" s="51"/>
      <c r="G31" s="39">
        <v>0</v>
      </c>
      <c r="H31" s="38"/>
      <c r="I31" s="39">
        <v>0</v>
      </c>
      <c r="J31" s="38"/>
      <c r="K31" s="39">
        <v>0</v>
      </c>
      <c r="L31" s="38"/>
      <c r="M31" s="39">
        <v>0</v>
      </c>
      <c r="N31" s="53">
        <f t="shared" ref="N31:N33" si="2">G31+I31+K31+M31</f>
        <v>0</v>
      </c>
    </row>
    <row r="32" spans="1:22" ht="14.4" x14ac:dyDescent="0.3">
      <c r="A32" s="171">
        <v>11</v>
      </c>
      <c r="B32" s="162"/>
      <c r="C32" s="54"/>
      <c r="D32" s="18"/>
      <c r="E32" s="50" t="s">
        <v>101</v>
      </c>
      <c r="F32" s="51"/>
      <c r="G32" s="39">
        <v>0</v>
      </c>
      <c r="H32" s="38"/>
      <c r="I32" s="39">
        <v>0</v>
      </c>
      <c r="J32" s="38"/>
      <c r="K32" s="39">
        <v>0</v>
      </c>
      <c r="L32" s="38"/>
      <c r="M32" s="39">
        <v>0</v>
      </c>
      <c r="N32" s="53">
        <f t="shared" si="2"/>
        <v>0</v>
      </c>
    </row>
    <row r="33" spans="1:14" ht="15" thickBot="1" x14ac:dyDescent="0.35">
      <c r="A33" s="171">
        <v>12</v>
      </c>
      <c r="B33" s="20"/>
      <c r="C33" s="21"/>
      <c r="D33" s="22"/>
      <c r="E33" s="163" t="s">
        <v>101</v>
      </c>
      <c r="F33" s="164"/>
      <c r="G33" s="165">
        <v>0</v>
      </c>
      <c r="H33" s="164"/>
      <c r="I33" s="165">
        <v>0</v>
      </c>
      <c r="J33" s="164"/>
      <c r="K33" s="165">
        <v>0</v>
      </c>
      <c r="L33" s="164"/>
      <c r="M33" s="165">
        <v>0</v>
      </c>
      <c r="N33" s="166">
        <f t="shared" si="2"/>
        <v>0</v>
      </c>
    </row>
    <row r="34" spans="1:14" ht="15" thickBot="1" x14ac:dyDescent="0.35">
      <c r="B34" s="127" t="s">
        <v>15</v>
      </c>
      <c r="C34" s="127"/>
      <c r="D34" s="127"/>
      <c r="E34" s="127"/>
      <c r="F34" s="127"/>
      <c r="G34" s="41">
        <f>SUM((G22+G23+G24+G25+G26+G27+G28+G29+G30+G31+G32+G33)-SMALL(G22:G33,1)-SMALL(G22:G33,2)-SMALL(G22:G33,3)-SMALL(G22:G33,4))</f>
        <v>109.7</v>
      </c>
      <c r="H34" s="42"/>
      <c r="I34" s="41">
        <f>SUM((I22+I23+I24+I25+I26+I27+I28+I29+I30+I31+I32+I33)-SMALL(I22:I33,1)-SMALL(I22:I33,2)-SMALL(I22:I33,3)-SMALL(I22:I33,4))</f>
        <v>96.05</v>
      </c>
      <c r="J34" s="42"/>
      <c r="K34" s="41">
        <f>SUM((K22+K23+K24+K25+K26+K27+K28+K29+K30+K31+K32+K33)-SMALL(K22:K33,1)-SMALL(K22:K33,2)-SMALL(K22:K33,3)-SMALL(K22:K33,4))</f>
        <v>100.8</v>
      </c>
      <c r="L34" s="42"/>
      <c r="M34" s="41">
        <f>SUM((M22+M23+M24+M25+M26+M27+M28+M29+M30+M31+M32+M33)-SMALL(M22:M33,1)-SMALL(M22:M33,2)-SMALL(M22:M33,3)-SMALL(M22:M33,4))</f>
        <v>103.4</v>
      </c>
      <c r="N34" s="43"/>
    </row>
    <row r="35" spans="1:14" ht="15" thickBot="1" x14ac:dyDescent="0.35">
      <c r="B35" s="126" t="s">
        <v>101</v>
      </c>
      <c r="C35" s="126"/>
      <c r="D35" s="126"/>
      <c r="E35" s="126"/>
      <c r="F35" s="44"/>
      <c r="G35" s="45"/>
      <c r="H35" s="45"/>
      <c r="I35" s="45"/>
      <c r="J35" s="45"/>
      <c r="K35" s="45"/>
      <c r="L35" s="45"/>
      <c r="M35" s="45"/>
      <c r="N35" s="46">
        <f>SUM(G34:M34)</f>
        <v>409.95000000000005</v>
      </c>
    </row>
    <row r="36" spans="1:14" ht="15" thickBot="1" x14ac:dyDescent="0.35">
      <c r="B36" s="29"/>
      <c r="C36" s="29"/>
      <c r="D36" s="47"/>
      <c r="E36" s="29"/>
      <c r="F36" s="29"/>
      <c r="G36" s="29"/>
      <c r="H36" s="29"/>
      <c r="I36" s="29"/>
      <c r="J36" s="29"/>
      <c r="K36" s="29"/>
      <c r="L36" s="29"/>
      <c r="M36" s="29"/>
      <c r="N36" s="29"/>
    </row>
    <row r="37" spans="1:14" ht="15" thickBot="1" x14ac:dyDescent="0.35">
      <c r="B37" s="23" t="s">
        <v>4</v>
      </c>
      <c r="C37" s="24" t="s">
        <v>5</v>
      </c>
      <c r="D37" s="25" t="s">
        <v>6</v>
      </c>
      <c r="E37" s="24" t="s">
        <v>7</v>
      </c>
      <c r="F37" s="25" t="s">
        <v>8</v>
      </c>
      <c r="G37" s="26" t="s">
        <v>9</v>
      </c>
      <c r="H37" s="27" t="s">
        <v>8</v>
      </c>
      <c r="I37" s="24" t="s">
        <v>10</v>
      </c>
      <c r="J37" s="24" t="s">
        <v>8</v>
      </c>
      <c r="K37" s="26" t="s">
        <v>11</v>
      </c>
      <c r="L37" s="27" t="s">
        <v>8</v>
      </c>
      <c r="M37" s="27" t="s">
        <v>12</v>
      </c>
      <c r="N37" s="28" t="s">
        <v>13</v>
      </c>
    </row>
    <row r="38" spans="1:14" ht="14.4" x14ac:dyDescent="0.3">
      <c r="A38" s="171">
        <v>1</v>
      </c>
      <c r="B38" s="48" t="s">
        <v>132</v>
      </c>
      <c r="C38" s="49" t="s">
        <v>110</v>
      </c>
      <c r="D38" s="7">
        <v>17</v>
      </c>
      <c r="E38" s="30" t="s">
        <v>147</v>
      </c>
      <c r="F38" s="31">
        <v>3</v>
      </c>
      <c r="G38" s="32">
        <v>14.55</v>
      </c>
      <c r="H38" s="31">
        <v>3</v>
      </c>
      <c r="I38" s="32">
        <v>12.5</v>
      </c>
      <c r="J38" s="31">
        <v>3</v>
      </c>
      <c r="K38" s="32">
        <v>14</v>
      </c>
      <c r="L38" s="31">
        <v>3</v>
      </c>
      <c r="M38" s="32">
        <v>14.2</v>
      </c>
      <c r="N38" s="33">
        <f t="shared" ref="N38:N46" si="3">G38+I38+K38+M38</f>
        <v>55.25</v>
      </c>
    </row>
    <row r="39" spans="1:14" ht="14.4" x14ac:dyDescent="0.3">
      <c r="A39" s="171">
        <v>2</v>
      </c>
      <c r="B39" s="48" t="s">
        <v>132</v>
      </c>
      <c r="C39" s="49" t="s">
        <v>34</v>
      </c>
      <c r="D39" s="18">
        <v>15</v>
      </c>
      <c r="E39" s="50" t="s">
        <v>147</v>
      </c>
      <c r="F39" s="51">
        <v>3</v>
      </c>
      <c r="G39" s="52">
        <v>15.25</v>
      </c>
      <c r="H39" s="51">
        <v>3</v>
      </c>
      <c r="I39" s="52">
        <v>13.65</v>
      </c>
      <c r="J39" s="51">
        <v>3</v>
      </c>
      <c r="K39" s="52">
        <v>13.5</v>
      </c>
      <c r="L39" s="51">
        <v>3</v>
      </c>
      <c r="M39" s="52">
        <v>14.7</v>
      </c>
      <c r="N39" s="53">
        <f t="shared" si="3"/>
        <v>57.099999999999994</v>
      </c>
    </row>
    <row r="40" spans="1:14" ht="14.4" x14ac:dyDescent="0.3">
      <c r="A40" s="171">
        <v>3</v>
      </c>
      <c r="B40" s="48" t="s">
        <v>133</v>
      </c>
      <c r="C40" s="49" t="s">
        <v>134</v>
      </c>
      <c r="D40" s="18">
        <v>17</v>
      </c>
      <c r="E40" s="50" t="s">
        <v>147</v>
      </c>
      <c r="F40" s="51">
        <v>3</v>
      </c>
      <c r="G40" s="52">
        <v>15.2</v>
      </c>
      <c r="H40" s="51">
        <v>3</v>
      </c>
      <c r="I40" s="52">
        <v>12.95</v>
      </c>
      <c r="J40" s="51">
        <v>3</v>
      </c>
      <c r="K40" s="52">
        <v>13.7</v>
      </c>
      <c r="L40" s="51">
        <v>3</v>
      </c>
      <c r="M40" s="52">
        <v>15.65</v>
      </c>
      <c r="N40" s="53">
        <f t="shared" si="3"/>
        <v>57.499999999999993</v>
      </c>
    </row>
    <row r="41" spans="1:14" ht="14.4" x14ac:dyDescent="0.3">
      <c r="A41" s="171">
        <v>4</v>
      </c>
      <c r="B41" s="48" t="s">
        <v>135</v>
      </c>
      <c r="C41" s="49" t="s">
        <v>136</v>
      </c>
      <c r="D41" s="18">
        <v>15</v>
      </c>
      <c r="E41" s="50" t="s">
        <v>147</v>
      </c>
      <c r="F41" s="51">
        <v>2</v>
      </c>
      <c r="G41" s="52">
        <v>13.55</v>
      </c>
      <c r="H41" s="51">
        <v>2</v>
      </c>
      <c r="I41" s="52">
        <v>12.35</v>
      </c>
      <c r="J41" s="51">
        <v>2</v>
      </c>
      <c r="K41" s="52">
        <v>14.5</v>
      </c>
      <c r="L41" s="51">
        <v>3</v>
      </c>
      <c r="M41" s="52">
        <v>15.3</v>
      </c>
      <c r="N41" s="53">
        <f t="shared" si="3"/>
        <v>55.7</v>
      </c>
    </row>
    <row r="42" spans="1:14" ht="14.4" x14ac:dyDescent="0.3">
      <c r="A42" s="171">
        <v>5</v>
      </c>
      <c r="B42" s="48" t="s">
        <v>137</v>
      </c>
      <c r="C42" s="49" t="s">
        <v>40</v>
      </c>
      <c r="D42" s="18">
        <v>17</v>
      </c>
      <c r="E42" s="50" t="s">
        <v>147</v>
      </c>
      <c r="F42" s="51">
        <v>3</v>
      </c>
      <c r="G42" s="52">
        <v>15.05</v>
      </c>
      <c r="H42" s="51">
        <v>3</v>
      </c>
      <c r="I42" s="52">
        <v>13.8</v>
      </c>
      <c r="J42" s="51">
        <v>3</v>
      </c>
      <c r="K42" s="52">
        <v>12.75</v>
      </c>
      <c r="L42" s="51">
        <v>3</v>
      </c>
      <c r="M42" s="52">
        <v>14</v>
      </c>
      <c r="N42" s="53">
        <f t="shared" si="3"/>
        <v>55.6</v>
      </c>
    </row>
    <row r="43" spans="1:14" ht="14.4" x14ac:dyDescent="0.3">
      <c r="A43" s="171">
        <v>6</v>
      </c>
      <c r="B43" s="48" t="s">
        <v>37</v>
      </c>
      <c r="C43" s="49" t="s">
        <v>138</v>
      </c>
      <c r="D43" s="18">
        <v>15</v>
      </c>
      <c r="E43" s="50" t="s">
        <v>147</v>
      </c>
      <c r="F43" s="51">
        <v>3</v>
      </c>
      <c r="G43" s="52">
        <v>15.7</v>
      </c>
      <c r="H43" s="51">
        <v>2</v>
      </c>
      <c r="I43" s="52">
        <v>13.55</v>
      </c>
      <c r="J43" s="51">
        <v>3</v>
      </c>
      <c r="K43" s="52">
        <v>13.95</v>
      </c>
      <c r="L43" s="51">
        <v>3</v>
      </c>
      <c r="M43" s="52">
        <v>14.6</v>
      </c>
      <c r="N43" s="53">
        <f t="shared" si="3"/>
        <v>57.800000000000004</v>
      </c>
    </row>
    <row r="44" spans="1:14" ht="14.4" x14ac:dyDescent="0.3">
      <c r="A44" s="171">
        <v>7</v>
      </c>
      <c r="B44" s="48" t="s">
        <v>139</v>
      </c>
      <c r="C44" s="49" t="s">
        <v>45</v>
      </c>
      <c r="D44" s="18">
        <v>16</v>
      </c>
      <c r="E44" s="50" t="s">
        <v>147</v>
      </c>
      <c r="F44" s="51">
        <v>3</v>
      </c>
      <c r="G44" s="52">
        <v>15.1</v>
      </c>
      <c r="H44" s="51">
        <v>3</v>
      </c>
      <c r="I44" s="52">
        <v>13.4</v>
      </c>
      <c r="J44" s="51">
        <v>3</v>
      </c>
      <c r="K44" s="52">
        <v>13.95</v>
      </c>
      <c r="L44" s="51">
        <v>3</v>
      </c>
      <c r="M44" s="52">
        <v>15.5</v>
      </c>
      <c r="N44" s="53">
        <f t="shared" si="3"/>
        <v>57.95</v>
      </c>
    </row>
    <row r="45" spans="1:14" ht="14.4" x14ac:dyDescent="0.3">
      <c r="A45" s="171">
        <v>8</v>
      </c>
      <c r="B45" s="48" t="s">
        <v>140</v>
      </c>
      <c r="C45" s="49" t="s">
        <v>141</v>
      </c>
      <c r="D45" s="18">
        <v>16</v>
      </c>
      <c r="E45" s="50" t="s">
        <v>147</v>
      </c>
      <c r="F45" s="51">
        <v>3</v>
      </c>
      <c r="G45" s="52">
        <v>13.75</v>
      </c>
      <c r="H45" s="51">
        <v>2</v>
      </c>
      <c r="I45" s="52">
        <v>13.55</v>
      </c>
      <c r="J45" s="51">
        <v>2</v>
      </c>
      <c r="K45" s="52">
        <v>13.9</v>
      </c>
      <c r="L45" s="51">
        <v>3</v>
      </c>
      <c r="M45" s="52">
        <v>14.8</v>
      </c>
      <c r="N45" s="53">
        <f t="shared" si="3"/>
        <v>56</v>
      </c>
    </row>
    <row r="46" spans="1:14" ht="14.4" x14ac:dyDescent="0.3">
      <c r="A46" s="171">
        <v>9</v>
      </c>
      <c r="B46" s="48" t="s">
        <v>142</v>
      </c>
      <c r="C46" s="49" t="s">
        <v>28</v>
      </c>
      <c r="D46" s="18">
        <v>15</v>
      </c>
      <c r="E46" s="50" t="s">
        <v>147</v>
      </c>
      <c r="F46" s="51">
        <v>2</v>
      </c>
      <c r="G46" s="52">
        <v>14.25</v>
      </c>
      <c r="H46" s="51">
        <v>2</v>
      </c>
      <c r="I46" s="52">
        <v>14.1</v>
      </c>
      <c r="J46" s="51">
        <v>2</v>
      </c>
      <c r="K46" s="52">
        <v>13.15</v>
      </c>
      <c r="L46" s="51">
        <v>3</v>
      </c>
      <c r="M46" s="52">
        <v>12.5</v>
      </c>
      <c r="N46" s="53">
        <f t="shared" si="3"/>
        <v>54</v>
      </c>
    </row>
    <row r="47" spans="1:14" ht="14.4" x14ac:dyDescent="0.3">
      <c r="A47" s="171">
        <v>10</v>
      </c>
      <c r="B47" s="48" t="s">
        <v>143</v>
      </c>
      <c r="C47" s="49" t="s">
        <v>144</v>
      </c>
      <c r="D47" s="18">
        <v>17</v>
      </c>
      <c r="E47" s="50" t="s">
        <v>147</v>
      </c>
      <c r="F47" s="51">
        <v>3</v>
      </c>
      <c r="G47" s="52">
        <v>15.9</v>
      </c>
      <c r="H47" s="51">
        <v>3</v>
      </c>
      <c r="I47" s="52">
        <v>13.6</v>
      </c>
      <c r="J47" s="51">
        <v>3</v>
      </c>
      <c r="K47" s="52">
        <v>13.3</v>
      </c>
      <c r="L47" s="51">
        <v>3</v>
      </c>
      <c r="M47" s="52">
        <v>15</v>
      </c>
      <c r="N47" s="53">
        <f t="shared" ref="N47:N49" si="4">G47+I47+K47+M47</f>
        <v>57.8</v>
      </c>
    </row>
    <row r="48" spans="1:14" ht="14.4" x14ac:dyDescent="0.3">
      <c r="A48" s="171">
        <v>11</v>
      </c>
      <c r="B48" s="48" t="s">
        <v>145</v>
      </c>
      <c r="C48" s="49" t="s">
        <v>146</v>
      </c>
      <c r="D48" s="18">
        <v>15</v>
      </c>
      <c r="E48" s="50" t="s">
        <v>147</v>
      </c>
      <c r="F48" s="51"/>
      <c r="G48" s="52">
        <v>15.05</v>
      </c>
      <c r="H48" s="51">
        <v>2</v>
      </c>
      <c r="I48" s="52">
        <v>13.9</v>
      </c>
      <c r="J48" s="51">
        <v>3</v>
      </c>
      <c r="K48" s="52">
        <v>14.05</v>
      </c>
      <c r="L48" s="51">
        <v>3</v>
      </c>
      <c r="M48" s="52">
        <v>14.9</v>
      </c>
      <c r="N48" s="53">
        <f t="shared" si="4"/>
        <v>57.9</v>
      </c>
    </row>
    <row r="49" spans="1:14" ht="15" thickBot="1" x14ac:dyDescent="0.35">
      <c r="A49" s="171">
        <v>12</v>
      </c>
      <c r="B49" s="161"/>
      <c r="C49" s="109"/>
      <c r="D49" s="22"/>
      <c r="E49" s="163" t="s">
        <v>147</v>
      </c>
      <c r="F49" s="164"/>
      <c r="G49" s="165">
        <v>0</v>
      </c>
      <c r="H49" s="164"/>
      <c r="I49" s="165">
        <v>0</v>
      </c>
      <c r="J49" s="164"/>
      <c r="K49" s="165">
        <v>0</v>
      </c>
      <c r="L49" s="164"/>
      <c r="M49" s="165">
        <v>0</v>
      </c>
      <c r="N49" s="166">
        <f t="shared" si="4"/>
        <v>0</v>
      </c>
    </row>
    <row r="50" spans="1:14" ht="15" thickBot="1" x14ac:dyDescent="0.35">
      <c r="B50" s="127" t="s">
        <v>15</v>
      </c>
      <c r="C50" s="127"/>
      <c r="D50" s="127"/>
      <c r="E50" s="127"/>
      <c r="F50" s="127"/>
      <c r="G50" s="41">
        <f>SUM((G38+G39+G40+G41+G42+G43+G44+G45+G46+G47+G48+G49)-SMALL(G38:G49,1)-SMALL(G38:G49,2)-SMALL(G38:G49,3)-SMALL(G38:G49,4))</f>
        <v>121.79999999999998</v>
      </c>
      <c r="H50" s="42"/>
      <c r="I50" s="41">
        <f>SUM((I38+I39+I40+I41+I42+I43+I44+I45+I46+I47+I48+I49)-SMALL(I38:I49,1)-SMALL(I38:I49,2)-SMALL(I38:I49,3)-SMALL(I38:I49,4))</f>
        <v>109.55</v>
      </c>
      <c r="J50" s="42"/>
      <c r="K50" s="41">
        <f>SUM((K38+K39+K40+K41+K42+K43+K44+K45+K46+K47+K48+K49)-SMALL(K38:K49,1)-SMALL(K38:K49,2)-SMALL(K38:K49,3)-SMALL(K38:K49,4))</f>
        <v>111.55000000000003</v>
      </c>
      <c r="L50" s="42"/>
      <c r="M50" s="41">
        <f>SUM((M38+M39+M40+M41+M42+M43+M44+M45+M46+M47+M48+M49)-SMALL(M38:M49,1)-SMALL(M38:M49,2)-SMALL(M38:M49,3)-SMALL(M38:M49,4))</f>
        <v>120.45</v>
      </c>
      <c r="N50" s="43"/>
    </row>
    <row r="51" spans="1:14" ht="15" thickBot="1" x14ac:dyDescent="0.35">
      <c r="B51" s="126" t="s">
        <v>131</v>
      </c>
      <c r="C51" s="126"/>
      <c r="D51" s="126"/>
      <c r="E51" s="126"/>
      <c r="F51" s="44"/>
      <c r="G51" s="45"/>
      <c r="H51" s="45"/>
      <c r="I51" s="45"/>
      <c r="J51" s="45"/>
      <c r="K51" s="45"/>
      <c r="L51" s="45"/>
      <c r="M51" s="45"/>
      <c r="N51" s="46">
        <f>SUM(G50:M50)</f>
        <v>463.34999999999997</v>
      </c>
    </row>
    <row r="52" spans="1:14" ht="15" thickBot="1" x14ac:dyDescent="0.35">
      <c r="B52" s="29"/>
      <c r="C52" s="29"/>
      <c r="D52" s="47"/>
      <c r="E52" s="29"/>
      <c r="F52" s="29"/>
      <c r="G52" s="29"/>
      <c r="H52" s="29"/>
      <c r="I52" s="29"/>
      <c r="J52" s="29"/>
      <c r="K52" s="29"/>
      <c r="L52" s="29"/>
      <c r="M52" s="29"/>
      <c r="N52" s="29"/>
    </row>
    <row r="53" spans="1:14" ht="15" thickBot="1" x14ac:dyDescent="0.35">
      <c r="B53" s="23" t="s">
        <v>4</v>
      </c>
      <c r="C53" s="24" t="s">
        <v>5</v>
      </c>
      <c r="D53" s="25" t="s">
        <v>6</v>
      </c>
      <c r="E53" s="24" t="s">
        <v>7</v>
      </c>
      <c r="F53" s="25" t="s">
        <v>8</v>
      </c>
      <c r="G53" s="26" t="s">
        <v>9</v>
      </c>
      <c r="H53" s="27" t="s">
        <v>8</v>
      </c>
      <c r="I53" s="24" t="s">
        <v>10</v>
      </c>
      <c r="J53" s="24" t="s">
        <v>8</v>
      </c>
      <c r="K53" s="26" t="s">
        <v>11</v>
      </c>
      <c r="L53" s="27" t="s">
        <v>8</v>
      </c>
      <c r="M53" s="27" t="s">
        <v>12</v>
      </c>
      <c r="N53" s="28" t="s">
        <v>13</v>
      </c>
    </row>
    <row r="54" spans="1:14" ht="14.4" x14ac:dyDescent="0.3">
      <c r="A54" s="171">
        <v>1</v>
      </c>
      <c r="B54" s="48" t="s">
        <v>36</v>
      </c>
      <c r="C54" s="49" t="s">
        <v>196</v>
      </c>
      <c r="D54" s="7">
        <v>17</v>
      </c>
      <c r="E54" s="30" t="s">
        <v>41</v>
      </c>
      <c r="F54" s="31">
        <v>3</v>
      </c>
      <c r="G54" s="32">
        <v>14.75</v>
      </c>
      <c r="H54" s="31">
        <v>3</v>
      </c>
      <c r="I54" s="32">
        <v>12.9</v>
      </c>
      <c r="J54" s="31">
        <v>3</v>
      </c>
      <c r="K54" s="32">
        <v>12.65</v>
      </c>
      <c r="L54" s="31">
        <v>3</v>
      </c>
      <c r="M54" s="32">
        <v>14.65</v>
      </c>
      <c r="N54" s="33">
        <f t="shared" ref="N54:N62" si="5">G54+I54+K54+M54</f>
        <v>54.949999999999996</v>
      </c>
    </row>
    <row r="55" spans="1:14" ht="14.4" x14ac:dyDescent="0.3">
      <c r="A55" s="171">
        <v>2</v>
      </c>
      <c r="B55" s="48" t="s">
        <v>33</v>
      </c>
      <c r="C55" s="49" t="s">
        <v>197</v>
      </c>
      <c r="D55" s="18">
        <v>15</v>
      </c>
      <c r="E55" s="50" t="s">
        <v>41</v>
      </c>
      <c r="F55" s="51">
        <v>3</v>
      </c>
      <c r="G55" s="52">
        <v>15.6</v>
      </c>
      <c r="H55" s="51">
        <v>2</v>
      </c>
      <c r="I55" s="52">
        <v>13.8</v>
      </c>
      <c r="J55" s="51">
        <v>3</v>
      </c>
      <c r="K55" s="52">
        <v>14.35</v>
      </c>
      <c r="L55" s="51">
        <v>3</v>
      </c>
      <c r="M55" s="52">
        <v>15.1</v>
      </c>
      <c r="N55" s="53">
        <f t="shared" si="5"/>
        <v>58.85</v>
      </c>
    </row>
    <row r="56" spans="1:14" ht="14.4" x14ac:dyDescent="0.3">
      <c r="A56" s="171">
        <v>3</v>
      </c>
      <c r="B56" s="48" t="s">
        <v>198</v>
      </c>
      <c r="C56" s="49" t="s">
        <v>199</v>
      </c>
      <c r="D56" s="18">
        <v>16</v>
      </c>
      <c r="E56" s="50" t="s">
        <v>41</v>
      </c>
      <c r="F56" s="51">
        <v>3</v>
      </c>
      <c r="G56" s="52">
        <v>14.95</v>
      </c>
      <c r="H56" s="51">
        <v>3</v>
      </c>
      <c r="I56" s="52">
        <v>12.3</v>
      </c>
      <c r="J56" s="51">
        <v>3</v>
      </c>
      <c r="K56" s="52">
        <v>13.5</v>
      </c>
      <c r="L56" s="51">
        <v>3</v>
      </c>
      <c r="M56" s="52">
        <v>14.85</v>
      </c>
      <c r="N56" s="53">
        <f t="shared" si="5"/>
        <v>55.6</v>
      </c>
    </row>
    <row r="57" spans="1:14" ht="14.4" x14ac:dyDescent="0.3">
      <c r="A57" s="171">
        <v>4</v>
      </c>
      <c r="B57" s="48" t="s">
        <v>215</v>
      </c>
      <c r="C57" s="49" t="s">
        <v>216</v>
      </c>
      <c r="D57" s="18">
        <v>15</v>
      </c>
      <c r="E57" s="50" t="s">
        <v>41</v>
      </c>
      <c r="F57" s="51">
        <v>3</v>
      </c>
      <c r="G57" s="52">
        <v>14.65</v>
      </c>
      <c r="H57" s="51">
        <v>2</v>
      </c>
      <c r="I57" s="52">
        <v>13.45</v>
      </c>
      <c r="J57" s="51">
        <v>3</v>
      </c>
      <c r="K57" s="52">
        <v>9</v>
      </c>
      <c r="L57" s="51">
        <v>3</v>
      </c>
      <c r="M57" s="52">
        <v>14.9</v>
      </c>
      <c r="N57" s="53">
        <f t="shared" si="5"/>
        <v>52</v>
      </c>
    </row>
    <row r="58" spans="1:14" ht="14.4" x14ac:dyDescent="0.3">
      <c r="A58" s="171">
        <v>5</v>
      </c>
      <c r="B58" s="48" t="s">
        <v>200</v>
      </c>
      <c r="C58" s="49" t="s">
        <v>201</v>
      </c>
      <c r="D58" s="18">
        <v>16</v>
      </c>
      <c r="E58" s="50" t="s">
        <v>41</v>
      </c>
      <c r="F58" s="51">
        <v>3</v>
      </c>
      <c r="G58" s="52">
        <v>14.65</v>
      </c>
      <c r="H58" s="51">
        <v>3</v>
      </c>
      <c r="I58" s="52">
        <v>13.5</v>
      </c>
      <c r="J58" s="51">
        <v>3</v>
      </c>
      <c r="K58" s="52">
        <v>13.65</v>
      </c>
      <c r="L58" s="51">
        <v>3</v>
      </c>
      <c r="M58" s="52">
        <v>14</v>
      </c>
      <c r="N58" s="53">
        <f t="shared" si="5"/>
        <v>55.8</v>
      </c>
    </row>
    <row r="59" spans="1:14" ht="14.4" x14ac:dyDescent="0.3">
      <c r="A59" s="171">
        <v>6</v>
      </c>
      <c r="B59" s="48" t="s">
        <v>62</v>
      </c>
      <c r="C59" s="49" t="s">
        <v>204</v>
      </c>
      <c r="D59" s="18">
        <v>15</v>
      </c>
      <c r="E59" s="50" t="s">
        <v>41</v>
      </c>
      <c r="F59" s="51">
        <v>3</v>
      </c>
      <c r="G59" s="52">
        <v>15.6</v>
      </c>
      <c r="H59" s="51">
        <v>3</v>
      </c>
      <c r="I59" s="52">
        <v>14.4</v>
      </c>
      <c r="J59" s="51">
        <v>3</v>
      </c>
      <c r="K59" s="52">
        <v>14.85</v>
      </c>
      <c r="L59" s="51">
        <v>3</v>
      </c>
      <c r="M59" s="52">
        <v>14.4</v>
      </c>
      <c r="N59" s="53">
        <f t="shared" si="5"/>
        <v>59.25</v>
      </c>
    </row>
    <row r="60" spans="1:14" ht="14.4" x14ac:dyDescent="0.3">
      <c r="A60" s="171">
        <v>7</v>
      </c>
      <c r="B60" s="48" t="s">
        <v>38</v>
      </c>
      <c r="C60" s="49" t="s">
        <v>205</v>
      </c>
      <c r="D60" s="18">
        <v>14</v>
      </c>
      <c r="E60" s="50" t="s">
        <v>41</v>
      </c>
      <c r="F60" s="51">
        <v>3</v>
      </c>
      <c r="G60" s="52">
        <v>15</v>
      </c>
      <c r="H60" s="51">
        <v>2</v>
      </c>
      <c r="I60" s="52">
        <v>13.4</v>
      </c>
      <c r="J60" s="51">
        <v>3</v>
      </c>
      <c r="K60" s="52">
        <v>14.8</v>
      </c>
      <c r="L60" s="51">
        <v>3</v>
      </c>
      <c r="M60" s="52">
        <v>15.55</v>
      </c>
      <c r="N60" s="53">
        <f t="shared" si="5"/>
        <v>58.75</v>
      </c>
    </row>
    <row r="61" spans="1:14" ht="14.4" x14ac:dyDescent="0.3">
      <c r="A61" s="171">
        <v>8</v>
      </c>
      <c r="B61" s="48" t="s">
        <v>220</v>
      </c>
      <c r="C61" s="49" t="s">
        <v>221</v>
      </c>
      <c r="D61" s="18">
        <v>15</v>
      </c>
      <c r="E61" s="50" t="s">
        <v>41</v>
      </c>
      <c r="F61" s="51">
        <v>3</v>
      </c>
      <c r="G61" s="52">
        <v>14.9</v>
      </c>
      <c r="H61" s="51">
        <v>2</v>
      </c>
      <c r="I61" s="52">
        <v>13.9</v>
      </c>
      <c r="J61" s="51">
        <v>3</v>
      </c>
      <c r="K61" s="52">
        <v>13.2</v>
      </c>
      <c r="L61" s="51">
        <v>3</v>
      </c>
      <c r="M61" s="52">
        <v>15.5</v>
      </c>
      <c r="N61" s="53">
        <f t="shared" si="5"/>
        <v>57.5</v>
      </c>
    </row>
    <row r="62" spans="1:14" ht="14.4" x14ac:dyDescent="0.3">
      <c r="A62" s="171">
        <v>9</v>
      </c>
      <c r="B62" s="48" t="s">
        <v>206</v>
      </c>
      <c r="C62" s="49" t="s">
        <v>161</v>
      </c>
      <c r="D62" s="18">
        <v>15</v>
      </c>
      <c r="E62" s="50" t="s">
        <v>41</v>
      </c>
      <c r="F62" s="51">
        <v>3</v>
      </c>
      <c r="G62" s="52">
        <v>15.3</v>
      </c>
      <c r="H62" s="51">
        <v>3</v>
      </c>
      <c r="I62" s="52">
        <v>13.65</v>
      </c>
      <c r="J62" s="51">
        <v>3</v>
      </c>
      <c r="K62" s="52">
        <v>13.4</v>
      </c>
      <c r="L62" s="51">
        <v>3</v>
      </c>
      <c r="M62" s="52">
        <v>15.25</v>
      </c>
      <c r="N62" s="53">
        <f t="shared" si="5"/>
        <v>57.6</v>
      </c>
    </row>
    <row r="63" spans="1:14" ht="14.4" x14ac:dyDescent="0.3">
      <c r="A63" s="171">
        <v>10</v>
      </c>
      <c r="B63" s="48" t="s">
        <v>188</v>
      </c>
      <c r="C63" s="49" t="s">
        <v>207</v>
      </c>
      <c r="D63" s="18">
        <v>15</v>
      </c>
      <c r="E63" s="50" t="s">
        <v>41</v>
      </c>
      <c r="F63" s="51">
        <v>3</v>
      </c>
      <c r="G63" s="52">
        <v>14.95</v>
      </c>
      <c r="H63" s="51">
        <v>2</v>
      </c>
      <c r="I63" s="52">
        <v>13.05</v>
      </c>
      <c r="J63" s="51">
        <v>3</v>
      </c>
      <c r="K63" s="52">
        <v>13.75</v>
      </c>
      <c r="L63" s="51">
        <v>3</v>
      </c>
      <c r="M63" s="52">
        <v>14.8</v>
      </c>
      <c r="N63" s="53">
        <f t="shared" ref="N63:N65" si="6">G63+I63+K63+M63</f>
        <v>56.55</v>
      </c>
    </row>
    <row r="64" spans="1:14" ht="14.4" x14ac:dyDescent="0.3">
      <c r="A64" s="171">
        <v>11</v>
      </c>
      <c r="B64" s="48" t="s">
        <v>208</v>
      </c>
      <c r="C64" s="49" t="s">
        <v>209</v>
      </c>
      <c r="D64" s="18">
        <v>16</v>
      </c>
      <c r="E64" s="50" t="s">
        <v>41</v>
      </c>
      <c r="F64" s="51">
        <v>3</v>
      </c>
      <c r="G64" s="52">
        <v>15.25</v>
      </c>
      <c r="H64" s="51">
        <v>3</v>
      </c>
      <c r="I64" s="52">
        <v>13.55</v>
      </c>
      <c r="J64" s="51">
        <v>3</v>
      </c>
      <c r="K64" s="52">
        <v>15.2</v>
      </c>
      <c r="L64" s="51">
        <v>3</v>
      </c>
      <c r="M64" s="52">
        <v>15.5</v>
      </c>
      <c r="N64" s="53">
        <f t="shared" si="6"/>
        <v>59.5</v>
      </c>
    </row>
    <row r="65" spans="1:14" ht="15" thickBot="1" x14ac:dyDescent="0.35">
      <c r="A65" s="171">
        <v>12</v>
      </c>
      <c r="B65" s="48" t="s">
        <v>210</v>
      </c>
      <c r="C65" s="49" t="s">
        <v>211</v>
      </c>
      <c r="D65" s="22">
        <v>15</v>
      </c>
      <c r="E65" s="50" t="s">
        <v>41</v>
      </c>
      <c r="F65" s="38">
        <v>3</v>
      </c>
      <c r="G65" s="39">
        <v>14.6</v>
      </c>
      <c r="H65" s="38">
        <v>2</v>
      </c>
      <c r="I65" s="39">
        <v>13.55</v>
      </c>
      <c r="J65" s="38">
        <v>3</v>
      </c>
      <c r="K65" s="39">
        <v>14</v>
      </c>
      <c r="L65" s="38">
        <v>3</v>
      </c>
      <c r="M65" s="39">
        <v>15.5</v>
      </c>
      <c r="N65" s="40">
        <f t="shared" si="6"/>
        <v>57.65</v>
      </c>
    </row>
    <row r="66" spans="1:14" ht="15" thickBot="1" x14ac:dyDescent="0.35">
      <c r="B66" s="127" t="s">
        <v>15</v>
      </c>
      <c r="C66" s="127"/>
      <c r="D66" s="127"/>
      <c r="E66" s="127"/>
      <c r="F66" s="127"/>
      <c r="G66" s="41">
        <f>SUM((G54+G55+G56+G57+G58+G59+G60+G61+G62+G63+G64+G65)-SMALL(G54:G65,1)-SMALL(G54:G65,2)-SMALL(G54:G65,3)-SMALL(G54:G65,4))</f>
        <v>121.54999999999998</v>
      </c>
      <c r="H66" s="42"/>
      <c r="I66" s="41">
        <f>SUM((I54+I55+I56+I57+I58+I59+I60+I61+I62+I63+I64+I65)-SMALL(I54:I65,1)-SMALL(I54:I65,2)-SMALL(I54:I65,3)-SMALL(I54:I65,4))</f>
        <v>109.80000000000003</v>
      </c>
      <c r="J66" s="42"/>
      <c r="K66" s="41">
        <f>SUM((K54+K55+K56+K57+K58+K59+K60+K61+K62+K63+K64+K65)-SMALL(K54:K65,1)-SMALL(K54:K65,2)-SMALL(K54:K65,3)-SMALL(K54:K65,4))</f>
        <v>114.09999999999998</v>
      </c>
      <c r="L66" s="42"/>
      <c r="M66" s="41">
        <f>SUM((M54+M55+M56+M57+M58+M59+M60+M61+M62+M63+M64+M65)-SMALL(M54:M65,1)-SMALL(M54:M65,2)-SMALL(M54:M65,3)-SMALL(M54:M65,4))</f>
        <v>122.14999999999999</v>
      </c>
      <c r="N66" s="43"/>
    </row>
    <row r="67" spans="1:14" ht="15" thickBot="1" x14ac:dyDescent="0.35">
      <c r="B67" s="126" t="s">
        <v>41</v>
      </c>
      <c r="C67" s="126"/>
      <c r="D67" s="126"/>
      <c r="E67" s="126"/>
      <c r="F67" s="44"/>
      <c r="G67" s="45"/>
      <c r="H67" s="45"/>
      <c r="I67" s="45"/>
      <c r="J67" s="45"/>
      <c r="K67" s="45"/>
      <c r="L67" s="45"/>
      <c r="M67" s="45"/>
      <c r="N67" s="46">
        <f>SUM(G66:M66)</f>
        <v>467.59999999999997</v>
      </c>
    </row>
    <row r="68" spans="1:14" ht="15" thickBot="1" x14ac:dyDescent="0.35">
      <c r="B68" s="29"/>
      <c r="C68" s="29"/>
      <c r="D68" s="47"/>
      <c r="E68" s="29"/>
      <c r="F68" s="29"/>
      <c r="G68" s="29"/>
      <c r="H68" s="29"/>
      <c r="I68" s="29"/>
      <c r="J68" s="29"/>
      <c r="K68" s="29"/>
      <c r="L68" s="29"/>
      <c r="M68" s="29"/>
      <c r="N68" s="29"/>
    </row>
    <row r="69" spans="1:14" ht="15" thickBot="1" x14ac:dyDescent="0.35">
      <c r="B69" s="23" t="s">
        <v>4</v>
      </c>
      <c r="C69" s="24" t="s">
        <v>5</v>
      </c>
      <c r="D69" s="25" t="s">
        <v>6</v>
      </c>
      <c r="E69" s="24" t="s">
        <v>7</v>
      </c>
      <c r="F69" s="25" t="s">
        <v>8</v>
      </c>
      <c r="G69" s="26" t="s">
        <v>9</v>
      </c>
      <c r="H69" s="27" t="s">
        <v>8</v>
      </c>
      <c r="I69" s="24" t="s">
        <v>10</v>
      </c>
      <c r="J69" s="24" t="s">
        <v>8</v>
      </c>
      <c r="K69" s="26" t="s">
        <v>11</v>
      </c>
      <c r="L69" s="27" t="s">
        <v>8</v>
      </c>
      <c r="M69" s="27" t="s">
        <v>12</v>
      </c>
      <c r="N69" s="28" t="s">
        <v>13</v>
      </c>
    </row>
    <row r="70" spans="1:14" ht="14.4" x14ac:dyDescent="0.3">
      <c r="A70" s="171">
        <v>1</v>
      </c>
      <c r="B70" s="48" t="s">
        <v>212</v>
      </c>
      <c r="C70" s="49" t="s">
        <v>213</v>
      </c>
      <c r="D70" s="7">
        <v>16</v>
      </c>
      <c r="E70" s="30" t="s">
        <v>35</v>
      </c>
      <c r="F70" s="31">
        <v>2</v>
      </c>
      <c r="G70" s="32">
        <v>13.65</v>
      </c>
      <c r="H70" s="31">
        <v>2</v>
      </c>
      <c r="I70" s="32">
        <v>13.8</v>
      </c>
      <c r="J70" s="31">
        <v>3</v>
      </c>
      <c r="K70" s="32">
        <v>12.45</v>
      </c>
      <c r="L70" s="31">
        <v>3</v>
      </c>
      <c r="M70" s="32">
        <v>12.85</v>
      </c>
      <c r="N70" s="33">
        <f t="shared" ref="N70:N78" si="7">G70+I70+K70+M70</f>
        <v>52.750000000000007</v>
      </c>
    </row>
    <row r="71" spans="1:14" ht="14.4" x14ac:dyDescent="0.3">
      <c r="A71" s="171">
        <v>2</v>
      </c>
      <c r="B71" s="48" t="s">
        <v>214</v>
      </c>
      <c r="C71" s="49" t="s">
        <v>197</v>
      </c>
      <c r="D71" s="18">
        <v>16</v>
      </c>
      <c r="E71" s="50" t="s">
        <v>35</v>
      </c>
      <c r="F71" s="51">
        <v>2</v>
      </c>
      <c r="G71" s="52">
        <v>13.65</v>
      </c>
      <c r="H71" s="51">
        <v>2</v>
      </c>
      <c r="I71" s="52">
        <v>13.35</v>
      </c>
      <c r="J71" s="51">
        <v>3</v>
      </c>
      <c r="K71" s="52">
        <v>13.65</v>
      </c>
      <c r="L71" s="51">
        <v>3</v>
      </c>
      <c r="M71" s="52">
        <v>14</v>
      </c>
      <c r="N71" s="53">
        <f t="shared" si="7"/>
        <v>54.65</v>
      </c>
    </row>
    <row r="72" spans="1:14" ht="14.4" x14ac:dyDescent="0.3">
      <c r="A72" s="171">
        <v>3</v>
      </c>
      <c r="B72" s="48" t="s">
        <v>217</v>
      </c>
      <c r="C72" s="49" t="s">
        <v>218</v>
      </c>
      <c r="D72" s="18">
        <v>15</v>
      </c>
      <c r="E72" s="50" t="s">
        <v>35</v>
      </c>
      <c r="F72" s="51">
        <v>3</v>
      </c>
      <c r="G72" s="52">
        <v>14.8</v>
      </c>
      <c r="H72" s="51">
        <v>2</v>
      </c>
      <c r="I72" s="52">
        <v>13.3</v>
      </c>
      <c r="J72" s="51">
        <v>3</v>
      </c>
      <c r="K72" s="52">
        <v>14</v>
      </c>
      <c r="L72" s="51">
        <v>3</v>
      </c>
      <c r="M72" s="52">
        <v>14.3</v>
      </c>
      <c r="N72" s="53">
        <f t="shared" si="7"/>
        <v>56.400000000000006</v>
      </c>
    </row>
    <row r="73" spans="1:14" ht="14.4" x14ac:dyDescent="0.3">
      <c r="A73" s="171">
        <v>4</v>
      </c>
      <c r="B73" s="48" t="s">
        <v>219</v>
      </c>
      <c r="C73" s="49" t="s">
        <v>213</v>
      </c>
      <c r="D73" s="18">
        <v>14</v>
      </c>
      <c r="E73" s="50" t="s">
        <v>35</v>
      </c>
      <c r="F73" s="51">
        <v>3</v>
      </c>
      <c r="G73" s="52">
        <v>14.45</v>
      </c>
      <c r="H73" s="51">
        <v>3</v>
      </c>
      <c r="I73" s="52">
        <v>13</v>
      </c>
      <c r="J73" s="51">
        <v>3</v>
      </c>
      <c r="K73" s="52">
        <v>12.4</v>
      </c>
      <c r="L73" s="51">
        <v>3</v>
      </c>
      <c r="M73" s="52">
        <v>14.6</v>
      </c>
      <c r="N73" s="53">
        <f t="shared" si="7"/>
        <v>54.45</v>
      </c>
    </row>
    <row r="74" spans="1:14" ht="14.4" x14ac:dyDescent="0.3">
      <c r="A74" s="171">
        <v>5</v>
      </c>
      <c r="B74" s="48" t="s">
        <v>465</v>
      </c>
      <c r="C74" s="49" t="s">
        <v>466</v>
      </c>
      <c r="D74" s="18">
        <v>17</v>
      </c>
      <c r="E74" s="50" t="s">
        <v>35</v>
      </c>
      <c r="F74" s="51">
        <v>2</v>
      </c>
      <c r="G74" s="52">
        <v>13.3</v>
      </c>
      <c r="H74" s="51">
        <v>2</v>
      </c>
      <c r="I74" s="52">
        <v>13.4</v>
      </c>
      <c r="J74" s="51">
        <v>2</v>
      </c>
      <c r="K74" s="52">
        <v>13.65</v>
      </c>
      <c r="L74" s="51">
        <v>3</v>
      </c>
      <c r="M74" s="52">
        <v>12.9</v>
      </c>
      <c r="N74" s="53">
        <f t="shared" si="7"/>
        <v>53.25</v>
      </c>
    </row>
    <row r="75" spans="1:14" ht="14.4" x14ac:dyDescent="0.3">
      <c r="A75" s="171">
        <v>6</v>
      </c>
      <c r="B75" s="48" t="s">
        <v>222</v>
      </c>
      <c r="C75" s="49" t="s">
        <v>223</v>
      </c>
      <c r="D75" s="18">
        <v>15</v>
      </c>
      <c r="E75" s="50" t="s">
        <v>35</v>
      </c>
      <c r="F75" s="51">
        <v>2</v>
      </c>
      <c r="G75" s="52">
        <v>13.5</v>
      </c>
      <c r="H75" s="51">
        <v>2</v>
      </c>
      <c r="I75" s="52">
        <v>13.15</v>
      </c>
      <c r="J75" s="51">
        <v>3</v>
      </c>
      <c r="K75" s="52">
        <v>12.85</v>
      </c>
      <c r="L75" s="51">
        <v>3</v>
      </c>
      <c r="M75" s="52">
        <v>14</v>
      </c>
      <c r="N75" s="53">
        <f t="shared" si="7"/>
        <v>53.5</v>
      </c>
    </row>
    <row r="76" spans="1:14" ht="14.4" x14ac:dyDescent="0.3">
      <c r="A76" s="171">
        <v>7</v>
      </c>
      <c r="B76" s="48" t="s">
        <v>469</v>
      </c>
      <c r="C76" s="49" t="s">
        <v>168</v>
      </c>
      <c r="D76" s="18">
        <v>14</v>
      </c>
      <c r="E76" s="50" t="s">
        <v>35</v>
      </c>
      <c r="F76" s="51">
        <v>3</v>
      </c>
      <c r="G76" s="52">
        <v>14.8</v>
      </c>
      <c r="H76" s="51">
        <v>2</v>
      </c>
      <c r="I76" s="52">
        <v>13.85</v>
      </c>
      <c r="J76" s="51">
        <v>3</v>
      </c>
      <c r="K76" s="52">
        <v>13.4</v>
      </c>
      <c r="L76" s="51">
        <v>3</v>
      </c>
      <c r="M76" s="52">
        <v>14.95</v>
      </c>
      <c r="N76" s="53">
        <f t="shared" si="7"/>
        <v>57</v>
      </c>
    </row>
    <row r="77" spans="1:14" ht="14.4" x14ac:dyDescent="0.3">
      <c r="A77" s="171">
        <v>8</v>
      </c>
      <c r="B77" s="48" t="s">
        <v>224</v>
      </c>
      <c r="C77" s="49" t="s">
        <v>225</v>
      </c>
      <c r="D77" s="18">
        <v>16</v>
      </c>
      <c r="E77" s="50" t="s">
        <v>35</v>
      </c>
      <c r="F77" s="51">
        <v>2</v>
      </c>
      <c r="G77" s="52">
        <v>13.6</v>
      </c>
      <c r="H77" s="51">
        <v>2</v>
      </c>
      <c r="I77" s="52">
        <v>13.75</v>
      </c>
      <c r="J77" s="51">
        <v>2</v>
      </c>
      <c r="K77" s="52">
        <v>13.6</v>
      </c>
      <c r="L77" s="51">
        <v>2</v>
      </c>
      <c r="M77" s="52">
        <v>14.3</v>
      </c>
      <c r="N77" s="53">
        <f t="shared" si="7"/>
        <v>55.25</v>
      </c>
    </row>
    <row r="78" spans="1:14" ht="14.4" x14ac:dyDescent="0.3">
      <c r="A78" s="171">
        <v>9</v>
      </c>
      <c r="B78" s="48"/>
      <c r="C78" s="49"/>
      <c r="D78" s="18"/>
      <c r="E78" s="50" t="s">
        <v>35</v>
      </c>
      <c r="F78" s="51"/>
      <c r="G78" s="52">
        <v>0</v>
      </c>
      <c r="H78" s="51"/>
      <c r="I78" s="52">
        <v>0</v>
      </c>
      <c r="J78" s="51"/>
      <c r="K78" s="52">
        <v>0</v>
      </c>
      <c r="L78" s="51"/>
      <c r="M78" s="52">
        <v>0</v>
      </c>
      <c r="N78" s="53">
        <f t="shared" si="7"/>
        <v>0</v>
      </c>
    </row>
    <row r="79" spans="1:14" ht="14.4" x14ac:dyDescent="0.3">
      <c r="A79" s="171">
        <v>10</v>
      </c>
      <c r="B79" s="48"/>
      <c r="C79" s="49"/>
      <c r="D79" s="18"/>
      <c r="E79" s="50" t="s">
        <v>35</v>
      </c>
      <c r="F79" s="51"/>
      <c r="G79" s="52">
        <v>0</v>
      </c>
      <c r="H79" s="51"/>
      <c r="I79" s="52">
        <v>0</v>
      </c>
      <c r="J79" s="51"/>
      <c r="K79" s="52">
        <v>0</v>
      </c>
      <c r="L79" s="51"/>
      <c r="M79" s="52">
        <v>0</v>
      </c>
      <c r="N79" s="53">
        <f t="shared" ref="N79:N81" si="8">G79+I79+K79+M79</f>
        <v>0</v>
      </c>
    </row>
    <row r="80" spans="1:14" ht="14.4" x14ac:dyDescent="0.3">
      <c r="A80" s="171">
        <v>11</v>
      </c>
      <c r="B80" s="162"/>
      <c r="C80" s="54"/>
      <c r="D80" s="18"/>
      <c r="E80" s="50" t="s">
        <v>35</v>
      </c>
      <c r="F80" s="51"/>
      <c r="G80" s="52">
        <v>0</v>
      </c>
      <c r="H80" s="51"/>
      <c r="I80" s="52">
        <v>0</v>
      </c>
      <c r="J80" s="51"/>
      <c r="K80" s="52">
        <v>0</v>
      </c>
      <c r="L80" s="51"/>
      <c r="M80" s="52">
        <v>0</v>
      </c>
      <c r="N80" s="53">
        <f t="shared" si="8"/>
        <v>0</v>
      </c>
    </row>
    <row r="81" spans="1:14" ht="15" thickBot="1" x14ac:dyDescent="0.35">
      <c r="A81" s="171">
        <v>12</v>
      </c>
      <c r="B81" s="20"/>
      <c r="C81" s="21"/>
      <c r="D81" s="22"/>
      <c r="E81" s="50" t="s">
        <v>35</v>
      </c>
      <c r="F81" s="38"/>
      <c r="G81" s="39">
        <v>0</v>
      </c>
      <c r="H81" s="38"/>
      <c r="I81" s="39">
        <v>0</v>
      </c>
      <c r="J81" s="38"/>
      <c r="K81" s="39">
        <v>0</v>
      </c>
      <c r="L81" s="38"/>
      <c r="M81" s="39">
        <v>0</v>
      </c>
      <c r="N81" s="40">
        <f t="shared" si="8"/>
        <v>0</v>
      </c>
    </row>
    <row r="82" spans="1:14" ht="15" thickBot="1" x14ac:dyDescent="0.35">
      <c r="B82" s="127" t="s">
        <v>15</v>
      </c>
      <c r="C82" s="127"/>
      <c r="D82" s="127"/>
      <c r="E82" s="127"/>
      <c r="F82" s="127"/>
      <c r="G82" s="41">
        <f>SUM((G70+G71+G72+G73+G74+G75+G76+G77+G78+G79+G80+G81)-SMALL(G70:G81,1)-SMALL(G70:G81,2)-SMALL(G70:G81,3)-SMALL(G70:G81,4))</f>
        <v>111.74999999999999</v>
      </c>
      <c r="H82" s="42"/>
      <c r="I82" s="41">
        <f>SUM((I70+I71+I72+I73+I74+I75+I76+I77+I78+I79+I80+I81)-SMALL(I70:I81,1)-SMALL(I70:I81,2)-SMALL(I70:I81,3)-SMALL(I70:I81,4))</f>
        <v>107.60000000000001</v>
      </c>
      <c r="J82" s="42"/>
      <c r="K82" s="41">
        <f>SUM((K70+K71+K72+K73+K74+K75+K76+K77+K78+K79+K80+K81)-SMALL(K70:K81,1)-SMALL(K70:K81,2)-SMALL(K70:K81,3)-SMALL(K70:K81,4))</f>
        <v>106</v>
      </c>
      <c r="L82" s="42"/>
      <c r="M82" s="41">
        <f>SUM((M70+M71+M72+M73+M74+M75+M76+M77+M78+M79+M80+M81)-SMALL(M70:M81,1)-SMALL(M70:M81,2)-SMALL(M70:M81,3)-SMALL(M70:M81,4))</f>
        <v>111.9</v>
      </c>
      <c r="N82" s="43"/>
    </row>
    <row r="83" spans="1:14" ht="15" thickBot="1" x14ac:dyDescent="0.35">
      <c r="B83" s="126" t="s">
        <v>35</v>
      </c>
      <c r="C83" s="126"/>
      <c r="D83" s="126"/>
      <c r="E83" s="126"/>
      <c r="F83" s="44"/>
      <c r="G83" s="45"/>
      <c r="H83" s="45"/>
      <c r="I83" s="45"/>
      <c r="J83" s="45"/>
      <c r="K83" s="45"/>
      <c r="L83" s="45"/>
      <c r="M83" s="45"/>
      <c r="N83" s="46">
        <f>SUM(G82:M82)</f>
        <v>437.25</v>
      </c>
    </row>
    <row r="84" spans="1:14" ht="15" thickBot="1" x14ac:dyDescent="0.35">
      <c r="B84" s="29"/>
      <c r="C84" s="29"/>
      <c r="D84" s="47"/>
      <c r="E84" s="29"/>
      <c r="F84" s="29"/>
      <c r="G84" s="29"/>
      <c r="H84" s="29"/>
      <c r="I84" s="29"/>
      <c r="J84" s="29"/>
      <c r="K84" s="29"/>
      <c r="L84" s="29"/>
      <c r="M84" s="29"/>
      <c r="N84" s="29"/>
    </row>
    <row r="85" spans="1:14" ht="15" thickBot="1" x14ac:dyDescent="0.35">
      <c r="B85" s="23" t="s">
        <v>4</v>
      </c>
      <c r="C85" s="24" t="s">
        <v>5</v>
      </c>
      <c r="D85" s="25" t="s">
        <v>6</v>
      </c>
      <c r="E85" s="24" t="s">
        <v>7</v>
      </c>
      <c r="F85" s="25" t="s">
        <v>8</v>
      </c>
      <c r="G85" s="26" t="s">
        <v>9</v>
      </c>
      <c r="H85" s="27" t="s">
        <v>8</v>
      </c>
      <c r="I85" s="24" t="s">
        <v>10</v>
      </c>
      <c r="J85" s="24" t="s">
        <v>8</v>
      </c>
      <c r="K85" s="26" t="s">
        <v>11</v>
      </c>
      <c r="L85" s="27" t="s">
        <v>8</v>
      </c>
      <c r="M85" s="27" t="s">
        <v>12</v>
      </c>
      <c r="N85" s="28" t="s">
        <v>13</v>
      </c>
    </row>
    <row r="86" spans="1:14" ht="14.4" x14ac:dyDescent="0.3">
      <c r="A86" s="171">
        <v>1</v>
      </c>
      <c r="B86" s="160" t="s">
        <v>260</v>
      </c>
      <c r="C86" s="108" t="s">
        <v>261</v>
      </c>
      <c r="D86" s="7">
        <v>15</v>
      </c>
      <c r="E86" s="30" t="s">
        <v>236</v>
      </c>
      <c r="F86" s="31">
        <v>3</v>
      </c>
      <c r="G86" s="32">
        <v>15.1</v>
      </c>
      <c r="H86" s="31">
        <v>2</v>
      </c>
      <c r="I86" s="32">
        <v>13.65</v>
      </c>
      <c r="J86" s="31">
        <v>3</v>
      </c>
      <c r="K86" s="32">
        <v>13.7</v>
      </c>
      <c r="L86" s="31">
        <v>3</v>
      </c>
      <c r="M86" s="32">
        <v>14.6</v>
      </c>
      <c r="N86" s="33">
        <f t="shared" ref="N86:N93" si="9">G86+I86+K86+M86</f>
        <v>57.050000000000004</v>
      </c>
    </row>
    <row r="87" spans="1:14" ht="14.4" x14ac:dyDescent="0.3">
      <c r="A87" s="171">
        <v>2</v>
      </c>
      <c r="B87" s="48" t="s">
        <v>262</v>
      </c>
      <c r="C87" s="49" t="s">
        <v>263</v>
      </c>
      <c r="D87" s="18">
        <v>14</v>
      </c>
      <c r="E87" s="50" t="s">
        <v>236</v>
      </c>
      <c r="F87" s="51">
        <v>3</v>
      </c>
      <c r="G87" s="52">
        <v>15</v>
      </c>
      <c r="H87" s="51">
        <v>2</v>
      </c>
      <c r="I87" s="52">
        <v>14.15</v>
      </c>
      <c r="J87" s="51">
        <v>2</v>
      </c>
      <c r="K87" s="52">
        <v>13.8</v>
      </c>
      <c r="L87" s="51">
        <v>3</v>
      </c>
      <c r="M87" s="52">
        <v>14.8</v>
      </c>
      <c r="N87" s="53">
        <f t="shared" si="9"/>
        <v>57.75</v>
      </c>
    </row>
    <row r="88" spans="1:14" ht="14.4" x14ac:dyDescent="0.3">
      <c r="A88" s="171">
        <v>3</v>
      </c>
      <c r="B88" s="48" t="s">
        <v>283</v>
      </c>
      <c r="C88" s="49" t="s">
        <v>160</v>
      </c>
      <c r="D88" s="18">
        <v>15</v>
      </c>
      <c r="E88" s="50" t="s">
        <v>236</v>
      </c>
      <c r="F88" s="51">
        <v>3</v>
      </c>
      <c r="G88" s="52">
        <v>15.7</v>
      </c>
      <c r="H88" s="51">
        <v>3</v>
      </c>
      <c r="I88" s="52">
        <v>14.05</v>
      </c>
      <c r="J88" s="51">
        <v>3</v>
      </c>
      <c r="K88" s="52">
        <v>14.15</v>
      </c>
      <c r="L88" s="51">
        <v>3</v>
      </c>
      <c r="M88" s="52">
        <v>14.5</v>
      </c>
      <c r="N88" s="53">
        <f t="shared" si="9"/>
        <v>58.4</v>
      </c>
    </row>
    <row r="89" spans="1:14" ht="14.4" x14ac:dyDescent="0.3">
      <c r="A89" s="171">
        <v>4</v>
      </c>
      <c r="B89" s="48" t="s">
        <v>265</v>
      </c>
      <c r="C89" s="49" t="s">
        <v>266</v>
      </c>
      <c r="D89" s="18">
        <v>14</v>
      </c>
      <c r="E89" s="50" t="s">
        <v>236</v>
      </c>
      <c r="F89" s="51">
        <v>3</v>
      </c>
      <c r="G89" s="52">
        <v>14.95</v>
      </c>
      <c r="H89" s="51">
        <v>3</v>
      </c>
      <c r="I89" s="52">
        <v>11</v>
      </c>
      <c r="J89" s="51">
        <v>3</v>
      </c>
      <c r="K89" s="52">
        <v>13.7</v>
      </c>
      <c r="L89" s="51">
        <v>3</v>
      </c>
      <c r="M89" s="52">
        <v>15.4</v>
      </c>
      <c r="N89" s="53">
        <f t="shared" si="9"/>
        <v>55.05</v>
      </c>
    </row>
    <row r="90" spans="1:14" ht="14.4" x14ac:dyDescent="0.3">
      <c r="A90" s="171">
        <v>5</v>
      </c>
      <c r="B90" s="48" t="s">
        <v>267</v>
      </c>
      <c r="C90" s="49" t="s">
        <v>173</v>
      </c>
      <c r="D90" s="18">
        <v>15</v>
      </c>
      <c r="E90" s="50" t="s">
        <v>236</v>
      </c>
      <c r="F90" s="51">
        <v>3</v>
      </c>
      <c r="G90" s="52">
        <v>15.1</v>
      </c>
      <c r="H90" s="51">
        <v>2</v>
      </c>
      <c r="I90" s="52">
        <v>13.55</v>
      </c>
      <c r="J90" s="51">
        <v>3</v>
      </c>
      <c r="K90" s="52">
        <v>14.4</v>
      </c>
      <c r="L90" s="51">
        <v>3</v>
      </c>
      <c r="M90" s="52">
        <v>14.4</v>
      </c>
      <c r="N90" s="53">
        <f t="shared" si="9"/>
        <v>57.449999999999996</v>
      </c>
    </row>
    <row r="91" spans="1:14" ht="14.4" x14ac:dyDescent="0.3">
      <c r="A91" s="171">
        <v>6</v>
      </c>
      <c r="B91" s="48" t="s">
        <v>268</v>
      </c>
      <c r="C91" s="49" t="s">
        <v>269</v>
      </c>
      <c r="D91" s="18">
        <v>14</v>
      </c>
      <c r="E91" s="50" t="s">
        <v>236</v>
      </c>
      <c r="F91" s="51">
        <v>3</v>
      </c>
      <c r="G91" s="52">
        <v>15.7</v>
      </c>
      <c r="H91" s="51">
        <v>2</v>
      </c>
      <c r="I91" s="52">
        <v>14.1</v>
      </c>
      <c r="J91" s="51">
        <v>3</v>
      </c>
      <c r="K91" s="52">
        <v>13.6</v>
      </c>
      <c r="L91" s="51">
        <v>3</v>
      </c>
      <c r="M91" s="52">
        <v>14.9</v>
      </c>
      <c r="N91" s="53">
        <f t="shared" si="9"/>
        <v>58.3</v>
      </c>
    </row>
    <row r="92" spans="1:14" ht="14.4" x14ac:dyDescent="0.3">
      <c r="A92" s="171">
        <v>7</v>
      </c>
      <c r="B92" s="48" t="s">
        <v>270</v>
      </c>
      <c r="C92" s="49" t="s">
        <v>271</v>
      </c>
      <c r="D92" s="18">
        <v>15</v>
      </c>
      <c r="E92" s="50" t="s">
        <v>236</v>
      </c>
      <c r="F92" s="51">
        <v>3</v>
      </c>
      <c r="G92" s="52">
        <v>14.9</v>
      </c>
      <c r="H92" s="51">
        <v>2</v>
      </c>
      <c r="I92" s="52">
        <v>12.85</v>
      </c>
      <c r="J92" s="51">
        <v>3</v>
      </c>
      <c r="K92" s="52">
        <v>14.5</v>
      </c>
      <c r="L92" s="51">
        <v>3</v>
      </c>
      <c r="M92" s="52">
        <v>14.5</v>
      </c>
      <c r="N92" s="53">
        <f t="shared" si="9"/>
        <v>56.75</v>
      </c>
    </row>
    <row r="93" spans="1:14" ht="14.4" x14ac:dyDescent="0.3">
      <c r="A93" s="171">
        <v>8</v>
      </c>
      <c r="B93" s="48" t="s">
        <v>272</v>
      </c>
      <c r="C93" s="49" t="s">
        <v>273</v>
      </c>
      <c r="D93" s="18">
        <v>14</v>
      </c>
      <c r="E93" s="50" t="s">
        <v>236</v>
      </c>
      <c r="F93" s="51">
        <v>3</v>
      </c>
      <c r="G93" s="52">
        <v>15.1</v>
      </c>
      <c r="H93" s="51">
        <v>3</v>
      </c>
      <c r="I93" s="52">
        <v>13.9</v>
      </c>
      <c r="J93" s="51">
        <v>3</v>
      </c>
      <c r="K93" s="52">
        <v>12.2</v>
      </c>
      <c r="L93" s="51">
        <v>3</v>
      </c>
      <c r="M93" s="52">
        <v>14.8</v>
      </c>
      <c r="N93" s="53">
        <f t="shared" si="9"/>
        <v>56</v>
      </c>
    </row>
    <row r="94" spans="1:14" ht="14.4" x14ac:dyDescent="0.3">
      <c r="A94" s="171">
        <v>9</v>
      </c>
      <c r="B94" s="172"/>
      <c r="C94" s="173"/>
      <c r="D94" s="18"/>
      <c r="E94" s="50" t="s">
        <v>236</v>
      </c>
      <c r="F94" s="51"/>
      <c r="G94" s="52">
        <v>0</v>
      </c>
      <c r="H94" s="51"/>
      <c r="I94" s="52">
        <v>0</v>
      </c>
      <c r="J94" s="51"/>
      <c r="K94" s="52">
        <v>0</v>
      </c>
      <c r="L94" s="51"/>
      <c r="M94" s="52">
        <v>0</v>
      </c>
      <c r="N94" s="53">
        <f t="shared" ref="N94:N97" si="10">G94+I94+K94+M94</f>
        <v>0</v>
      </c>
    </row>
    <row r="95" spans="1:14" ht="14.4" x14ac:dyDescent="0.3">
      <c r="A95" s="171">
        <v>10</v>
      </c>
      <c r="B95" s="48" t="s">
        <v>115</v>
      </c>
      <c r="C95" s="49" t="s">
        <v>276</v>
      </c>
      <c r="D95" s="18">
        <v>17</v>
      </c>
      <c r="E95" s="50" t="s">
        <v>236</v>
      </c>
      <c r="F95" s="51">
        <v>3</v>
      </c>
      <c r="G95" s="52">
        <v>15.5</v>
      </c>
      <c r="H95" s="51">
        <v>3</v>
      </c>
      <c r="I95" s="52">
        <v>13.8</v>
      </c>
      <c r="J95" s="51">
        <v>3</v>
      </c>
      <c r="K95" s="52">
        <v>12.55</v>
      </c>
      <c r="L95" s="51">
        <v>3</v>
      </c>
      <c r="M95" s="52">
        <v>14.45</v>
      </c>
      <c r="N95" s="53">
        <f t="shared" si="10"/>
        <v>56.3</v>
      </c>
    </row>
    <row r="96" spans="1:14" ht="14.4" x14ac:dyDescent="0.3">
      <c r="A96" s="171">
        <v>11</v>
      </c>
      <c r="B96" s="48" t="s">
        <v>277</v>
      </c>
      <c r="C96" s="49" t="s">
        <v>278</v>
      </c>
      <c r="D96" s="18">
        <v>15</v>
      </c>
      <c r="E96" s="50" t="s">
        <v>236</v>
      </c>
      <c r="F96" s="51">
        <v>3</v>
      </c>
      <c r="G96" s="52">
        <v>15.6</v>
      </c>
      <c r="H96" s="51">
        <v>3</v>
      </c>
      <c r="I96" s="52">
        <v>12.05</v>
      </c>
      <c r="J96" s="51">
        <v>3</v>
      </c>
      <c r="K96" s="52">
        <v>13.25</v>
      </c>
      <c r="L96" s="51">
        <v>3</v>
      </c>
      <c r="M96" s="52">
        <v>14.9</v>
      </c>
      <c r="N96" s="53">
        <f t="shared" si="10"/>
        <v>55.8</v>
      </c>
    </row>
    <row r="97" spans="1:14" ht="15" thickBot="1" x14ac:dyDescent="0.35">
      <c r="A97" s="171">
        <v>12</v>
      </c>
      <c r="B97" s="161" t="s">
        <v>279</v>
      </c>
      <c r="C97" s="109" t="s">
        <v>280</v>
      </c>
      <c r="D97" s="22">
        <v>17</v>
      </c>
      <c r="E97" s="50" t="s">
        <v>236</v>
      </c>
      <c r="F97" s="38">
        <v>3</v>
      </c>
      <c r="G97" s="39">
        <v>15.1</v>
      </c>
      <c r="H97" s="38">
        <v>3</v>
      </c>
      <c r="I97" s="39">
        <v>13.6</v>
      </c>
      <c r="J97" s="38">
        <v>3</v>
      </c>
      <c r="K97" s="39">
        <v>14.2</v>
      </c>
      <c r="L97" s="38">
        <v>3</v>
      </c>
      <c r="M97" s="39">
        <v>15</v>
      </c>
      <c r="N97" s="40">
        <f t="shared" si="10"/>
        <v>57.9</v>
      </c>
    </row>
    <row r="98" spans="1:14" ht="15" thickBot="1" x14ac:dyDescent="0.35">
      <c r="B98" s="127" t="s">
        <v>15</v>
      </c>
      <c r="C98" s="127"/>
      <c r="D98" s="127"/>
      <c r="E98" s="127"/>
      <c r="F98" s="127"/>
      <c r="G98" s="41">
        <f>SUM((G86+G87+G88+G89+G90+G91+G92+G93+G94+G95+G96+G97)-SMALL(G86:G97,1)-SMALL(G86:G97,2)-SMALL(G86:G97,3)-SMALL(G86:G97,4))</f>
        <v>122.9</v>
      </c>
      <c r="H98" s="42"/>
      <c r="I98" s="41">
        <f>SUM((I86+I87+I88+I89+I90+I91+I92+I93+I94+I95+I96+I97)-SMALL(I86:I97,1)-SMALL(I86:I97,2)-SMALL(I86:I97,3)-SMALL(I86:I97,4))</f>
        <v>110.8</v>
      </c>
      <c r="J98" s="42"/>
      <c r="K98" s="41">
        <f>SUM((K86+K87+K88+K89+K90+K91+K92+K93+K94+K95+K96+K97)-SMALL(K86:K97,1)-SMALL(K86:K97,2)-SMALL(K86:K97,3)-SMALL(K86:K97,4))</f>
        <v>112.05</v>
      </c>
      <c r="L98" s="42"/>
      <c r="M98" s="41">
        <f>SUM((M86+M87+M88+M89+M90+M91+M92+M93+M94+M95+M96+M97)-SMALL(M86:M97,1)-SMALL(M86:M97,2)-SMALL(M86:M97,3)-SMALL(M86:M97,4))</f>
        <v>118.9</v>
      </c>
      <c r="N98" s="43"/>
    </row>
    <row r="99" spans="1:14" ht="15" thickBot="1" x14ac:dyDescent="0.35">
      <c r="B99" s="126" t="s">
        <v>236</v>
      </c>
      <c r="C99" s="126"/>
      <c r="D99" s="126"/>
      <c r="E99" s="126"/>
      <c r="F99" s="44"/>
      <c r="G99" s="45"/>
      <c r="H99" s="45"/>
      <c r="I99" s="45"/>
      <c r="J99" s="45"/>
      <c r="K99" s="45"/>
      <c r="L99" s="45"/>
      <c r="M99" s="45"/>
      <c r="N99" s="46">
        <f>SUM(G98:M98)</f>
        <v>464.65</v>
      </c>
    </row>
    <row r="100" spans="1:14" ht="15" thickBot="1" x14ac:dyDescent="0.35">
      <c r="B100" s="29"/>
      <c r="C100" s="29"/>
      <c r="D100" s="47"/>
      <c r="E100" s="29"/>
      <c r="F100" s="29"/>
      <c r="G100" s="29"/>
      <c r="H100" s="29"/>
      <c r="I100" s="29"/>
      <c r="J100" s="29"/>
      <c r="K100" s="29"/>
      <c r="L100" s="29"/>
      <c r="M100" s="29"/>
      <c r="N100" s="29"/>
    </row>
    <row r="101" spans="1:14" ht="15" thickBot="1" x14ac:dyDescent="0.35">
      <c r="B101" s="23" t="s">
        <v>4</v>
      </c>
      <c r="C101" s="24" t="s">
        <v>5</v>
      </c>
      <c r="D101" s="25" t="s">
        <v>6</v>
      </c>
      <c r="E101" s="24" t="s">
        <v>7</v>
      </c>
      <c r="F101" s="25" t="s">
        <v>8</v>
      </c>
      <c r="G101" s="26" t="s">
        <v>9</v>
      </c>
      <c r="H101" s="27" t="s">
        <v>8</v>
      </c>
      <c r="I101" s="24" t="s">
        <v>10</v>
      </c>
      <c r="J101" s="24" t="s">
        <v>8</v>
      </c>
      <c r="K101" s="26" t="s">
        <v>11</v>
      </c>
      <c r="L101" s="27" t="s">
        <v>8</v>
      </c>
      <c r="M101" s="27" t="s">
        <v>12</v>
      </c>
      <c r="N101" s="28" t="s">
        <v>13</v>
      </c>
    </row>
    <row r="102" spans="1:14" ht="14.4" x14ac:dyDescent="0.3">
      <c r="A102" s="171">
        <v>1</v>
      </c>
      <c r="B102" s="152" t="s">
        <v>281</v>
      </c>
      <c r="C102" s="108" t="s">
        <v>282</v>
      </c>
      <c r="D102" s="7">
        <v>16</v>
      </c>
      <c r="E102" s="30" t="s">
        <v>237</v>
      </c>
      <c r="F102" s="31">
        <v>2</v>
      </c>
      <c r="G102" s="32">
        <v>13.85</v>
      </c>
      <c r="H102" s="31">
        <v>2</v>
      </c>
      <c r="I102" s="32">
        <v>12.65</v>
      </c>
      <c r="J102" s="31">
        <v>2</v>
      </c>
      <c r="K102" s="32">
        <v>12.35</v>
      </c>
      <c r="L102" s="31">
        <v>3</v>
      </c>
      <c r="M102" s="32">
        <v>10.6</v>
      </c>
      <c r="N102" s="33">
        <f t="shared" ref="N102:N109" si="11">G102+I102+K102+M102</f>
        <v>49.45</v>
      </c>
    </row>
    <row r="103" spans="1:14" ht="14.4" x14ac:dyDescent="0.3">
      <c r="A103" s="171">
        <v>2</v>
      </c>
      <c r="B103" s="158" t="s">
        <v>289</v>
      </c>
      <c r="C103" s="49" t="s">
        <v>187</v>
      </c>
      <c r="D103" s="18">
        <v>15</v>
      </c>
      <c r="E103" s="50" t="s">
        <v>237</v>
      </c>
      <c r="F103" s="51">
        <v>2</v>
      </c>
      <c r="G103" s="52">
        <v>13.9</v>
      </c>
      <c r="H103" s="51">
        <v>2</v>
      </c>
      <c r="I103" s="52">
        <v>12.7</v>
      </c>
      <c r="J103" s="51">
        <v>2</v>
      </c>
      <c r="K103" s="52">
        <v>13.3</v>
      </c>
      <c r="L103" s="51">
        <v>3</v>
      </c>
      <c r="M103" s="52">
        <v>14.55</v>
      </c>
      <c r="N103" s="53">
        <f t="shared" si="11"/>
        <v>54.45</v>
      </c>
    </row>
    <row r="104" spans="1:14" ht="14.4" x14ac:dyDescent="0.3">
      <c r="A104" s="171">
        <v>3</v>
      </c>
      <c r="B104" s="153" t="s">
        <v>19</v>
      </c>
      <c r="C104" s="49" t="s">
        <v>276</v>
      </c>
      <c r="D104" s="18">
        <v>14</v>
      </c>
      <c r="E104" s="50" t="s">
        <v>237</v>
      </c>
      <c r="F104" s="51">
        <v>3</v>
      </c>
      <c r="G104" s="52">
        <v>14.5</v>
      </c>
      <c r="H104" s="51">
        <v>2</v>
      </c>
      <c r="I104" s="52">
        <v>14.3</v>
      </c>
      <c r="J104" s="51">
        <v>3</v>
      </c>
      <c r="K104" s="52">
        <v>14.3</v>
      </c>
      <c r="L104" s="51">
        <v>3</v>
      </c>
      <c r="M104" s="52">
        <v>14.3</v>
      </c>
      <c r="N104" s="53">
        <f t="shared" si="11"/>
        <v>57.400000000000006</v>
      </c>
    </row>
    <row r="105" spans="1:14" ht="14.4" x14ac:dyDescent="0.3">
      <c r="A105" s="171">
        <v>4</v>
      </c>
      <c r="B105" s="153" t="s">
        <v>284</v>
      </c>
      <c r="C105" s="49" t="s">
        <v>160</v>
      </c>
      <c r="D105" s="18">
        <v>15</v>
      </c>
      <c r="E105" s="50" t="s">
        <v>237</v>
      </c>
      <c r="F105" s="51">
        <v>3</v>
      </c>
      <c r="G105" s="52">
        <v>13.55</v>
      </c>
      <c r="H105" s="51">
        <v>2</v>
      </c>
      <c r="I105" s="52">
        <v>13.7</v>
      </c>
      <c r="J105" s="51">
        <v>3</v>
      </c>
      <c r="K105" s="52">
        <v>14.2</v>
      </c>
      <c r="L105" s="51">
        <v>3</v>
      </c>
      <c r="M105" s="52">
        <v>14.3</v>
      </c>
      <c r="N105" s="53">
        <f t="shared" si="11"/>
        <v>55.75</v>
      </c>
    </row>
    <row r="106" spans="1:14" ht="14.4" x14ac:dyDescent="0.3">
      <c r="A106" s="171">
        <v>5</v>
      </c>
      <c r="B106" s="153" t="s">
        <v>285</v>
      </c>
      <c r="C106" s="49" t="s">
        <v>286</v>
      </c>
      <c r="D106" s="18">
        <v>14</v>
      </c>
      <c r="E106" s="50" t="s">
        <v>237</v>
      </c>
      <c r="F106" s="51">
        <v>3</v>
      </c>
      <c r="G106" s="52">
        <v>15.2</v>
      </c>
      <c r="H106" s="51">
        <v>2</v>
      </c>
      <c r="I106" s="52">
        <v>13.5</v>
      </c>
      <c r="J106" s="51">
        <v>3</v>
      </c>
      <c r="K106" s="52">
        <v>11.5</v>
      </c>
      <c r="L106" s="51">
        <v>3</v>
      </c>
      <c r="M106" s="52">
        <v>14.6</v>
      </c>
      <c r="N106" s="53">
        <f t="shared" si="11"/>
        <v>54.800000000000004</v>
      </c>
    </row>
    <row r="107" spans="1:14" ht="14.4" x14ac:dyDescent="0.3">
      <c r="A107" s="171">
        <v>6</v>
      </c>
      <c r="B107" s="154" t="s">
        <v>287</v>
      </c>
      <c r="C107" s="49" t="s">
        <v>288</v>
      </c>
      <c r="D107" s="18">
        <v>14</v>
      </c>
      <c r="E107" s="50" t="s">
        <v>237</v>
      </c>
      <c r="F107" s="51">
        <v>2</v>
      </c>
      <c r="G107" s="52">
        <v>13.65</v>
      </c>
      <c r="H107" s="51">
        <v>2</v>
      </c>
      <c r="I107" s="52">
        <v>13.5</v>
      </c>
      <c r="J107" s="51">
        <v>2</v>
      </c>
      <c r="K107" s="52">
        <v>13.75</v>
      </c>
      <c r="L107" s="51">
        <v>3</v>
      </c>
      <c r="M107" s="52">
        <v>13.1</v>
      </c>
      <c r="N107" s="53">
        <f t="shared" si="11"/>
        <v>54</v>
      </c>
    </row>
    <row r="108" spans="1:14" ht="14.4" x14ac:dyDescent="0.3">
      <c r="A108" s="171">
        <v>7</v>
      </c>
      <c r="B108" s="153" t="s">
        <v>289</v>
      </c>
      <c r="C108" s="112" t="s">
        <v>290</v>
      </c>
      <c r="D108" s="18">
        <v>16</v>
      </c>
      <c r="E108" s="50" t="s">
        <v>237</v>
      </c>
      <c r="F108" s="51">
        <v>2</v>
      </c>
      <c r="G108" s="52">
        <v>14.1</v>
      </c>
      <c r="H108" s="51">
        <v>2</v>
      </c>
      <c r="I108" s="52">
        <v>13.6</v>
      </c>
      <c r="J108" s="51">
        <v>2</v>
      </c>
      <c r="K108" s="52">
        <v>12.45</v>
      </c>
      <c r="L108" s="51">
        <v>2</v>
      </c>
      <c r="M108" s="52">
        <v>13.9</v>
      </c>
      <c r="N108" s="53">
        <f t="shared" si="11"/>
        <v>54.05</v>
      </c>
    </row>
    <row r="109" spans="1:14" ht="14.4" x14ac:dyDescent="0.3">
      <c r="A109" s="171">
        <v>8</v>
      </c>
      <c r="B109" s="153" t="s">
        <v>291</v>
      </c>
      <c r="C109" s="49" t="s">
        <v>292</v>
      </c>
      <c r="D109" s="18">
        <v>14</v>
      </c>
      <c r="E109" s="50" t="s">
        <v>237</v>
      </c>
      <c r="F109" s="51">
        <v>2</v>
      </c>
      <c r="G109" s="52">
        <v>13.5</v>
      </c>
      <c r="H109" s="51">
        <v>2</v>
      </c>
      <c r="I109" s="52">
        <v>10.4</v>
      </c>
      <c r="J109" s="51">
        <v>3</v>
      </c>
      <c r="K109" s="52">
        <v>11.7</v>
      </c>
      <c r="L109" s="51">
        <v>3</v>
      </c>
      <c r="M109" s="52">
        <v>14.6</v>
      </c>
      <c r="N109" s="53">
        <f t="shared" si="11"/>
        <v>50.199999999999996</v>
      </c>
    </row>
    <row r="110" spans="1:14" ht="14.4" x14ac:dyDescent="0.3">
      <c r="A110" s="171">
        <v>9</v>
      </c>
      <c r="B110" s="153" t="s">
        <v>137</v>
      </c>
      <c r="C110" s="49" t="s">
        <v>293</v>
      </c>
      <c r="D110" s="18">
        <v>16</v>
      </c>
      <c r="E110" s="50" t="s">
        <v>237</v>
      </c>
      <c r="F110" s="51">
        <v>2</v>
      </c>
      <c r="G110" s="52">
        <v>13.55</v>
      </c>
      <c r="H110" s="51">
        <v>2</v>
      </c>
      <c r="I110" s="52">
        <v>13.5</v>
      </c>
      <c r="J110" s="51">
        <v>3</v>
      </c>
      <c r="K110" s="52">
        <v>12.45</v>
      </c>
      <c r="L110" s="51">
        <v>3</v>
      </c>
      <c r="M110" s="52">
        <v>11.15</v>
      </c>
      <c r="N110" s="53">
        <f t="shared" ref="N110:N113" si="12">G110+I110+K110+M110</f>
        <v>50.65</v>
      </c>
    </row>
    <row r="111" spans="1:14" ht="14.4" x14ac:dyDescent="0.3">
      <c r="A111" s="171">
        <v>10</v>
      </c>
      <c r="B111" s="153" t="s">
        <v>96</v>
      </c>
      <c r="C111" s="49" t="s">
        <v>294</v>
      </c>
      <c r="D111" s="18">
        <v>14</v>
      </c>
      <c r="E111" s="50" t="s">
        <v>237</v>
      </c>
      <c r="F111" s="51">
        <v>3</v>
      </c>
      <c r="G111" s="52">
        <v>14.4</v>
      </c>
      <c r="H111" s="51">
        <v>2</v>
      </c>
      <c r="I111" s="52">
        <v>13.1</v>
      </c>
      <c r="J111" s="51">
        <v>3</v>
      </c>
      <c r="K111" s="52">
        <v>13.9</v>
      </c>
      <c r="L111" s="51">
        <v>3</v>
      </c>
      <c r="M111" s="52">
        <v>14.7</v>
      </c>
      <c r="N111" s="53">
        <f t="shared" si="12"/>
        <v>56.099999999999994</v>
      </c>
    </row>
    <row r="112" spans="1:14" ht="14.4" x14ac:dyDescent="0.3">
      <c r="A112" s="171">
        <v>11</v>
      </c>
      <c r="B112" s="153" t="s">
        <v>295</v>
      </c>
      <c r="C112" s="49" t="s">
        <v>296</v>
      </c>
      <c r="D112" s="18">
        <v>15</v>
      </c>
      <c r="E112" s="50" t="s">
        <v>237</v>
      </c>
      <c r="F112" s="51">
        <v>3</v>
      </c>
      <c r="G112" s="52">
        <v>14.65</v>
      </c>
      <c r="H112" s="51">
        <v>2</v>
      </c>
      <c r="I112" s="52">
        <v>13.45</v>
      </c>
      <c r="J112" s="51">
        <v>2</v>
      </c>
      <c r="K112" s="52">
        <v>13.4</v>
      </c>
      <c r="L112" s="51">
        <v>3</v>
      </c>
      <c r="M112" s="52">
        <v>14.85</v>
      </c>
      <c r="N112" s="53">
        <f t="shared" si="12"/>
        <v>56.35</v>
      </c>
    </row>
    <row r="113" spans="1:14" ht="15" thickBot="1" x14ac:dyDescent="0.35">
      <c r="A113" s="171">
        <v>12</v>
      </c>
      <c r="B113" s="155" t="s">
        <v>297</v>
      </c>
      <c r="C113" s="109" t="s">
        <v>298</v>
      </c>
      <c r="D113" s="22">
        <v>15</v>
      </c>
      <c r="E113" s="50" t="s">
        <v>237</v>
      </c>
      <c r="F113" s="38">
        <v>3</v>
      </c>
      <c r="G113" s="39">
        <v>14.5</v>
      </c>
      <c r="H113" s="38">
        <v>2</v>
      </c>
      <c r="I113" s="39">
        <v>13.45</v>
      </c>
      <c r="J113" s="38">
        <v>2</v>
      </c>
      <c r="K113" s="39">
        <v>14</v>
      </c>
      <c r="L113" s="38">
        <v>3</v>
      </c>
      <c r="M113" s="39">
        <v>14.4</v>
      </c>
      <c r="N113" s="40">
        <f t="shared" si="12"/>
        <v>56.35</v>
      </c>
    </row>
    <row r="114" spans="1:14" ht="15" thickBot="1" x14ac:dyDescent="0.35">
      <c r="B114" s="127" t="s">
        <v>15</v>
      </c>
      <c r="C114" s="127"/>
      <c r="D114" s="127"/>
      <c r="E114" s="127"/>
      <c r="F114" s="127"/>
      <c r="G114" s="41">
        <f>SUM((G102+G103+G104+G105+G106+G107+G108+G109+G110+G111+G112+G113)-SMALL(G102:G113,1)-SMALL(G102:G113,2)-SMALL(G102:G113,3)-SMALL(G102:G113,4))</f>
        <v>115.09999999999997</v>
      </c>
      <c r="H114" s="42"/>
      <c r="I114" s="41">
        <f>SUM((I102+I103+I104+I105+I106+I107+I108+I109+I110+I111+I112+I113)-SMALL(I102:I113,1)-SMALL(I102:I113,2)-SMALL(I102:I113,3)-SMALL(I102:I113,4))</f>
        <v>108.99999999999999</v>
      </c>
      <c r="J114" s="42"/>
      <c r="K114" s="41">
        <f>SUM((K102+K103+K104+K105+K106+K107+K108+K109+K110+K111+K112+K113)-SMALL(K102:K113,1)-SMALL(K102:K113,2)-SMALL(K102:K113,3)-SMALL(K102:K113,4))</f>
        <v>109.30000000000003</v>
      </c>
      <c r="L114" s="42"/>
      <c r="M114" s="41">
        <f>SUM((M102+M103+M104+M105+M106+M107+M108+M109+M110+M111+M112+M113)-SMALL(M102:M113,1)-SMALL(M102:M113,2)-SMALL(M102:M113,3)-SMALL(M102:M113,4))</f>
        <v>116.29999999999998</v>
      </c>
      <c r="N114" s="43"/>
    </row>
    <row r="115" spans="1:14" ht="15" thickBot="1" x14ac:dyDescent="0.35">
      <c r="B115" s="126" t="s">
        <v>237</v>
      </c>
      <c r="C115" s="126"/>
      <c r="D115" s="126"/>
      <c r="E115" s="126"/>
      <c r="F115" s="44"/>
      <c r="G115" s="45"/>
      <c r="H115" s="45"/>
      <c r="I115" s="45"/>
      <c r="J115" s="45"/>
      <c r="K115" s="45"/>
      <c r="L115" s="45"/>
      <c r="M115" s="45"/>
      <c r="N115" s="46">
        <f>SUM(G114:M114)</f>
        <v>449.69999999999993</v>
      </c>
    </row>
    <row r="116" spans="1:14" ht="15" thickBot="1" x14ac:dyDescent="0.35">
      <c r="B116" s="29"/>
      <c r="C116" s="29"/>
      <c r="D116" s="47"/>
      <c r="E116" s="29"/>
      <c r="F116" s="29"/>
      <c r="G116" s="29"/>
      <c r="H116" s="29"/>
      <c r="I116" s="29"/>
      <c r="J116" s="29"/>
      <c r="K116" s="29"/>
      <c r="L116" s="29"/>
      <c r="M116" s="29"/>
      <c r="N116" s="29"/>
    </row>
    <row r="117" spans="1:14" ht="15" thickBot="1" x14ac:dyDescent="0.35">
      <c r="B117" s="23" t="s">
        <v>4</v>
      </c>
      <c r="C117" s="24" t="s">
        <v>5</v>
      </c>
      <c r="D117" s="25" t="s">
        <v>6</v>
      </c>
      <c r="E117" s="24" t="s">
        <v>7</v>
      </c>
      <c r="F117" s="25" t="s">
        <v>8</v>
      </c>
      <c r="G117" s="26" t="s">
        <v>9</v>
      </c>
      <c r="H117" s="27" t="s">
        <v>8</v>
      </c>
      <c r="I117" s="24" t="s">
        <v>10</v>
      </c>
      <c r="J117" s="24" t="s">
        <v>8</v>
      </c>
      <c r="K117" s="26" t="s">
        <v>11</v>
      </c>
      <c r="L117" s="27" t="s">
        <v>8</v>
      </c>
      <c r="M117" s="27" t="s">
        <v>12</v>
      </c>
      <c r="N117" s="28" t="s">
        <v>13</v>
      </c>
    </row>
    <row r="118" spans="1:14" ht="14.4" x14ac:dyDescent="0.3">
      <c r="A118" s="171">
        <v>1</v>
      </c>
      <c r="B118" s="152" t="s">
        <v>299</v>
      </c>
      <c r="C118" s="110" t="s">
        <v>300</v>
      </c>
      <c r="D118" s="7">
        <v>15</v>
      </c>
      <c r="E118" s="30" t="s">
        <v>238</v>
      </c>
      <c r="F118" s="31">
        <v>2</v>
      </c>
      <c r="G118" s="32">
        <v>13.75</v>
      </c>
      <c r="H118" s="31">
        <v>2</v>
      </c>
      <c r="I118" s="32">
        <v>12.2</v>
      </c>
      <c r="J118" s="31">
        <v>2</v>
      </c>
      <c r="K118" s="32">
        <v>13.85</v>
      </c>
      <c r="L118" s="31">
        <v>3</v>
      </c>
      <c r="M118" s="32">
        <v>12.8</v>
      </c>
      <c r="N118" s="33">
        <f t="shared" ref="N118:N125" si="13">G118+I118+K118+M118</f>
        <v>52.599999999999994</v>
      </c>
    </row>
    <row r="119" spans="1:14" ht="14.4" x14ac:dyDescent="0.3">
      <c r="A119" s="171">
        <v>2</v>
      </c>
      <c r="B119" s="153" t="s">
        <v>301</v>
      </c>
      <c r="C119" s="49" t="s">
        <v>196</v>
      </c>
      <c r="D119" s="18">
        <v>15</v>
      </c>
      <c r="E119" s="50" t="s">
        <v>238</v>
      </c>
      <c r="F119" s="51">
        <v>3</v>
      </c>
      <c r="G119" s="52">
        <v>15.05</v>
      </c>
      <c r="H119" s="51">
        <v>2</v>
      </c>
      <c r="I119" s="52">
        <v>13.1</v>
      </c>
      <c r="J119" s="51">
        <v>3</v>
      </c>
      <c r="K119" s="52">
        <v>13.2</v>
      </c>
      <c r="L119" s="51">
        <v>3</v>
      </c>
      <c r="M119" s="52">
        <v>13.1</v>
      </c>
      <c r="N119" s="53">
        <f t="shared" si="13"/>
        <v>54.449999999999996</v>
      </c>
    </row>
    <row r="120" spans="1:14" ht="14.4" x14ac:dyDescent="0.3">
      <c r="A120" s="171">
        <v>3</v>
      </c>
      <c r="B120" s="158" t="s">
        <v>302</v>
      </c>
      <c r="C120" s="134" t="s">
        <v>303</v>
      </c>
      <c r="D120" s="18">
        <v>16</v>
      </c>
      <c r="E120" s="50" t="s">
        <v>238</v>
      </c>
      <c r="F120" s="51">
        <v>2</v>
      </c>
      <c r="G120" s="52">
        <v>14.1</v>
      </c>
      <c r="H120" s="51">
        <v>2</v>
      </c>
      <c r="I120" s="52">
        <v>12.5</v>
      </c>
      <c r="J120" s="51">
        <v>2</v>
      </c>
      <c r="K120" s="52">
        <v>13.75</v>
      </c>
      <c r="L120" s="51">
        <v>3</v>
      </c>
      <c r="M120" s="52">
        <v>13.5</v>
      </c>
      <c r="N120" s="53">
        <f t="shared" si="13"/>
        <v>53.85</v>
      </c>
    </row>
    <row r="121" spans="1:14" ht="14.4" x14ac:dyDescent="0.3">
      <c r="A121" s="171">
        <v>4</v>
      </c>
      <c r="B121" s="153" t="s">
        <v>304</v>
      </c>
      <c r="C121" s="111" t="s">
        <v>216</v>
      </c>
      <c r="D121" s="18">
        <v>14</v>
      </c>
      <c r="E121" s="50" t="s">
        <v>238</v>
      </c>
      <c r="F121" s="51">
        <v>2</v>
      </c>
      <c r="G121" s="52">
        <v>13.35</v>
      </c>
      <c r="H121" s="51">
        <v>2</v>
      </c>
      <c r="I121" s="52">
        <v>12.65</v>
      </c>
      <c r="J121" s="51">
        <v>2</v>
      </c>
      <c r="K121" s="52">
        <v>11.9</v>
      </c>
      <c r="L121" s="51">
        <v>3</v>
      </c>
      <c r="M121" s="52">
        <v>12.7</v>
      </c>
      <c r="N121" s="53">
        <f t="shared" si="13"/>
        <v>50.599999999999994</v>
      </c>
    </row>
    <row r="122" spans="1:14" ht="14.4" x14ac:dyDescent="0.3">
      <c r="A122" s="171">
        <v>5</v>
      </c>
      <c r="B122" s="153" t="s">
        <v>305</v>
      </c>
      <c r="C122" s="49" t="s">
        <v>306</v>
      </c>
      <c r="D122" s="18">
        <v>15</v>
      </c>
      <c r="E122" s="50" t="s">
        <v>238</v>
      </c>
      <c r="F122" s="51">
        <v>2</v>
      </c>
      <c r="G122" s="52">
        <v>14.3</v>
      </c>
      <c r="H122" s="51">
        <v>2</v>
      </c>
      <c r="I122" s="52">
        <v>13.2</v>
      </c>
      <c r="J122" s="51">
        <v>2</v>
      </c>
      <c r="K122" s="52">
        <v>13.25</v>
      </c>
      <c r="L122" s="51">
        <v>2</v>
      </c>
      <c r="M122" s="52">
        <v>12.75</v>
      </c>
      <c r="N122" s="53">
        <f t="shared" si="13"/>
        <v>53.5</v>
      </c>
    </row>
    <row r="123" spans="1:14" ht="14.4" x14ac:dyDescent="0.3">
      <c r="A123" s="171">
        <v>6</v>
      </c>
      <c r="B123" s="153" t="s">
        <v>307</v>
      </c>
      <c r="C123" s="111" t="s">
        <v>308</v>
      </c>
      <c r="D123" s="18">
        <v>15</v>
      </c>
      <c r="E123" s="50" t="s">
        <v>238</v>
      </c>
      <c r="F123" s="51">
        <v>2</v>
      </c>
      <c r="G123" s="52">
        <v>14.3</v>
      </c>
      <c r="H123" s="51">
        <v>2</v>
      </c>
      <c r="I123" s="52">
        <v>12.5</v>
      </c>
      <c r="J123" s="51">
        <v>3</v>
      </c>
      <c r="K123" s="52">
        <v>12.7</v>
      </c>
      <c r="L123" s="51">
        <v>3</v>
      </c>
      <c r="M123" s="52">
        <v>13.1</v>
      </c>
      <c r="N123" s="53">
        <f t="shared" si="13"/>
        <v>52.6</v>
      </c>
    </row>
    <row r="124" spans="1:14" ht="14.4" x14ac:dyDescent="0.3">
      <c r="A124" s="171">
        <v>7</v>
      </c>
      <c r="B124" s="154" t="s">
        <v>309</v>
      </c>
      <c r="C124" s="111" t="s">
        <v>310</v>
      </c>
      <c r="D124" s="18">
        <v>17</v>
      </c>
      <c r="E124" s="50" t="s">
        <v>238</v>
      </c>
      <c r="F124" s="51">
        <v>2</v>
      </c>
      <c r="G124" s="52">
        <v>14</v>
      </c>
      <c r="H124" s="51">
        <v>2</v>
      </c>
      <c r="I124" s="52">
        <v>12.6</v>
      </c>
      <c r="J124" s="51">
        <v>2</v>
      </c>
      <c r="K124" s="52">
        <v>12.55</v>
      </c>
      <c r="L124" s="51">
        <v>2</v>
      </c>
      <c r="M124" s="52">
        <v>13.6</v>
      </c>
      <c r="N124" s="53">
        <f t="shared" si="13"/>
        <v>52.750000000000007</v>
      </c>
    </row>
    <row r="125" spans="1:14" ht="14.4" x14ac:dyDescent="0.3">
      <c r="A125" s="171">
        <v>8</v>
      </c>
      <c r="B125" s="154" t="s">
        <v>311</v>
      </c>
      <c r="C125" s="49" t="s">
        <v>312</v>
      </c>
      <c r="D125" s="18">
        <v>16</v>
      </c>
      <c r="E125" s="50" t="s">
        <v>238</v>
      </c>
      <c r="F125" s="51">
        <v>2</v>
      </c>
      <c r="G125" s="52">
        <v>13.3</v>
      </c>
      <c r="H125" s="51">
        <v>2</v>
      </c>
      <c r="I125" s="52">
        <v>11.25</v>
      </c>
      <c r="J125" s="51">
        <v>2</v>
      </c>
      <c r="K125" s="52">
        <v>11.5</v>
      </c>
      <c r="L125" s="51">
        <v>2</v>
      </c>
      <c r="M125" s="52">
        <v>13.1</v>
      </c>
      <c r="N125" s="53">
        <f t="shared" si="13"/>
        <v>49.15</v>
      </c>
    </row>
    <row r="126" spans="1:14" ht="14.4" x14ac:dyDescent="0.3">
      <c r="A126" s="171">
        <v>9</v>
      </c>
      <c r="B126" s="153" t="s">
        <v>313</v>
      </c>
      <c r="C126" s="111" t="s">
        <v>259</v>
      </c>
      <c r="D126" s="18">
        <v>17</v>
      </c>
      <c r="E126" s="50" t="s">
        <v>238</v>
      </c>
      <c r="F126" s="51">
        <v>2</v>
      </c>
      <c r="G126" s="52">
        <v>13.85</v>
      </c>
      <c r="H126" s="51">
        <v>2</v>
      </c>
      <c r="I126" s="52">
        <v>13</v>
      </c>
      <c r="J126" s="51">
        <v>2</v>
      </c>
      <c r="K126" s="52">
        <v>12.55</v>
      </c>
      <c r="L126" s="51">
        <v>3</v>
      </c>
      <c r="M126" s="52">
        <v>14.1</v>
      </c>
      <c r="N126" s="53">
        <f t="shared" ref="N126:N129" si="14">G126+I126+K126+M126</f>
        <v>53.500000000000007</v>
      </c>
    </row>
    <row r="127" spans="1:14" ht="14.4" x14ac:dyDescent="0.3">
      <c r="A127" s="171">
        <v>10</v>
      </c>
      <c r="B127" s="153" t="s">
        <v>314</v>
      </c>
      <c r="C127" s="111" t="s">
        <v>315</v>
      </c>
      <c r="D127" s="18">
        <v>14</v>
      </c>
      <c r="E127" s="50" t="s">
        <v>238</v>
      </c>
      <c r="F127" s="51">
        <v>3</v>
      </c>
      <c r="G127" s="52">
        <v>13.6</v>
      </c>
      <c r="H127" s="51">
        <v>2</v>
      </c>
      <c r="I127" s="52">
        <v>12.95</v>
      </c>
      <c r="J127" s="51">
        <v>3</v>
      </c>
      <c r="K127" s="52">
        <v>12.9</v>
      </c>
      <c r="L127" s="51">
        <v>3</v>
      </c>
      <c r="M127" s="52">
        <v>13.7</v>
      </c>
      <c r="N127" s="53">
        <f t="shared" si="14"/>
        <v>53.149999999999991</v>
      </c>
    </row>
    <row r="128" spans="1:14" ht="14.4" x14ac:dyDescent="0.3">
      <c r="A128" s="171">
        <v>11</v>
      </c>
      <c r="B128" s="158" t="s">
        <v>331</v>
      </c>
      <c r="C128" s="134" t="s">
        <v>332</v>
      </c>
      <c r="D128" s="18">
        <v>16</v>
      </c>
      <c r="E128" s="50" t="s">
        <v>238</v>
      </c>
      <c r="F128" s="51">
        <v>2</v>
      </c>
      <c r="G128" s="52">
        <v>13.85</v>
      </c>
      <c r="H128" s="51">
        <v>2</v>
      </c>
      <c r="I128" s="52">
        <v>12.85</v>
      </c>
      <c r="J128" s="51">
        <v>2</v>
      </c>
      <c r="K128" s="52">
        <v>13.4</v>
      </c>
      <c r="L128" s="51">
        <v>2</v>
      </c>
      <c r="M128" s="52">
        <v>13.65</v>
      </c>
      <c r="N128" s="53">
        <f t="shared" si="14"/>
        <v>53.75</v>
      </c>
    </row>
    <row r="129" spans="1:14" ht="15" thickBot="1" x14ac:dyDescent="0.35">
      <c r="A129" s="171">
        <v>12</v>
      </c>
      <c r="B129" s="159"/>
      <c r="C129" s="137"/>
      <c r="D129" s="22"/>
      <c r="E129" s="50" t="s">
        <v>238</v>
      </c>
      <c r="F129" s="38"/>
      <c r="G129" s="39">
        <v>0</v>
      </c>
      <c r="H129" s="38"/>
      <c r="I129" s="39">
        <v>0</v>
      </c>
      <c r="J129" s="38"/>
      <c r="K129" s="39">
        <v>0</v>
      </c>
      <c r="L129" s="38"/>
      <c r="M129" s="39">
        <v>0</v>
      </c>
      <c r="N129" s="40">
        <f t="shared" si="14"/>
        <v>0</v>
      </c>
    </row>
    <row r="130" spans="1:14" ht="15" thickBot="1" x14ac:dyDescent="0.35">
      <c r="B130" s="127" t="s">
        <v>15</v>
      </c>
      <c r="C130" s="127"/>
      <c r="D130" s="127"/>
      <c r="E130" s="127"/>
      <c r="F130" s="127"/>
      <c r="G130" s="41">
        <f>SUM((G118+G119+G120+G121+G122+G123+G124+G125+G126+G127+G128+G129)-SMALL(G118:G129,1)-SMALL(G118:G129,2)-SMALL(G118:G129,3)-SMALL(G118:G129,4))</f>
        <v>113.19999999999999</v>
      </c>
      <c r="H130" s="42"/>
      <c r="I130" s="41">
        <f>SUM((I118+I119+I120+I121+I122+I123+I124+I125+I126+I127+I128+I129)-SMALL(I118:I129,1)-SMALL(I118:I129,2)-SMALL(I118:I129,3)-SMALL(I118:I129,4))</f>
        <v>102.84999999999998</v>
      </c>
      <c r="J130" s="42"/>
      <c r="K130" s="41">
        <f>SUM((K118+K119+K120+K121+K122+K123+K124+K125+K126+K127+K128+K129)-SMALL(K118:K129,1)-SMALL(K118:K129,2)-SMALL(K118:K129,3)-SMALL(K118:K129,4))</f>
        <v>105.59999999999998</v>
      </c>
      <c r="L130" s="42"/>
      <c r="M130" s="41">
        <f>SUM((M118+M119+M120+M121+M122+M123+M124+M125+M126+M127+M128+M129)-SMALL(M118:M129,1)-SMALL(M118:M129,2)-SMALL(M118:M129,3)-SMALL(M118:M129,4))</f>
        <v>107.84999999999998</v>
      </c>
      <c r="N130" s="43"/>
    </row>
    <row r="131" spans="1:14" ht="15" thickBot="1" x14ac:dyDescent="0.35">
      <c r="B131" s="126" t="s">
        <v>238</v>
      </c>
      <c r="C131" s="126"/>
      <c r="D131" s="126"/>
      <c r="E131" s="126"/>
      <c r="F131" s="44"/>
      <c r="G131" s="45"/>
      <c r="H131" s="45"/>
      <c r="I131" s="45"/>
      <c r="J131" s="45"/>
      <c r="K131" s="45"/>
      <c r="L131" s="45"/>
      <c r="M131" s="45"/>
      <c r="N131" s="46">
        <f>SUM(G130:M130)</f>
        <v>429.49999999999989</v>
      </c>
    </row>
    <row r="132" spans="1:14" ht="15" thickBot="1" x14ac:dyDescent="0.35">
      <c r="B132" s="29"/>
      <c r="C132" s="29"/>
      <c r="D132" s="47"/>
      <c r="E132" s="29"/>
      <c r="F132" s="29"/>
      <c r="G132" s="29"/>
      <c r="H132" s="29"/>
      <c r="I132" s="29"/>
      <c r="J132" s="29"/>
      <c r="K132" s="29"/>
      <c r="L132" s="29"/>
      <c r="M132" s="29"/>
      <c r="N132" s="29"/>
    </row>
    <row r="133" spans="1:14" ht="15" thickBot="1" x14ac:dyDescent="0.35">
      <c r="B133" s="23" t="s">
        <v>4</v>
      </c>
      <c r="C133" s="24" t="s">
        <v>5</v>
      </c>
      <c r="D133" s="25" t="s">
        <v>6</v>
      </c>
      <c r="E133" s="24" t="s">
        <v>7</v>
      </c>
      <c r="F133" s="25" t="s">
        <v>8</v>
      </c>
      <c r="G133" s="26" t="s">
        <v>9</v>
      </c>
      <c r="H133" s="27" t="s">
        <v>8</v>
      </c>
      <c r="I133" s="24" t="s">
        <v>10</v>
      </c>
      <c r="J133" s="24" t="s">
        <v>8</v>
      </c>
      <c r="K133" s="26" t="s">
        <v>11</v>
      </c>
      <c r="L133" s="27" t="s">
        <v>8</v>
      </c>
      <c r="M133" s="27" t="s">
        <v>12</v>
      </c>
      <c r="N133" s="28" t="s">
        <v>13</v>
      </c>
    </row>
    <row r="134" spans="1:14" ht="14.4" x14ac:dyDescent="0.3">
      <c r="A134" s="171">
        <v>1</v>
      </c>
      <c r="B134" s="156" t="s">
        <v>334</v>
      </c>
      <c r="C134" s="140" t="s">
        <v>335</v>
      </c>
      <c r="D134" s="7">
        <v>17</v>
      </c>
      <c r="E134" s="50" t="s">
        <v>239</v>
      </c>
      <c r="F134" s="51">
        <v>1</v>
      </c>
      <c r="G134" s="52">
        <v>13</v>
      </c>
      <c r="H134" s="51">
        <v>1</v>
      </c>
      <c r="I134" s="52">
        <v>11.8</v>
      </c>
      <c r="J134" s="51">
        <v>2</v>
      </c>
      <c r="K134" s="52">
        <v>12.35</v>
      </c>
      <c r="L134" s="51">
        <v>2</v>
      </c>
      <c r="M134" s="52">
        <v>11.4</v>
      </c>
      <c r="N134" s="53">
        <f>G134+I134+K134+M134</f>
        <v>48.55</v>
      </c>
    </row>
    <row r="135" spans="1:14" ht="14.4" x14ac:dyDescent="0.3">
      <c r="A135" s="171">
        <v>2</v>
      </c>
      <c r="B135" s="157" t="s">
        <v>316</v>
      </c>
      <c r="C135" s="138" t="s">
        <v>317</v>
      </c>
      <c r="D135" s="139">
        <v>17</v>
      </c>
      <c r="E135" s="30" t="s">
        <v>239</v>
      </c>
      <c r="F135" s="31">
        <v>1</v>
      </c>
      <c r="G135" s="32">
        <v>12.8</v>
      </c>
      <c r="H135" s="31">
        <v>1</v>
      </c>
      <c r="I135" s="32">
        <v>12.65</v>
      </c>
      <c r="J135" s="31">
        <v>1</v>
      </c>
      <c r="K135" s="32">
        <v>9.5</v>
      </c>
      <c r="L135" s="31">
        <v>1</v>
      </c>
      <c r="M135" s="32">
        <v>12.9</v>
      </c>
      <c r="N135" s="33">
        <f t="shared" ref="N135:N142" si="15">G135+I135+K135+M135</f>
        <v>47.85</v>
      </c>
    </row>
    <row r="136" spans="1:14" ht="14.4" x14ac:dyDescent="0.3">
      <c r="A136" s="171">
        <v>3</v>
      </c>
      <c r="B136" s="153" t="s">
        <v>19</v>
      </c>
      <c r="C136" s="111" t="s">
        <v>269</v>
      </c>
      <c r="D136" s="18">
        <v>17</v>
      </c>
      <c r="E136" s="50" t="s">
        <v>239</v>
      </c>
      <c r="F136" s="51">
        <v>2</v>
      </c>
      <c r="G136" s="52">
        <v>13.95</v>
      </c>
      <c r="H136" s="51">
        <v>1</v>
      </c>
      <c r="I136" s="52">
        <v>13.1</v>
      </c>
      <c r="J136" s="51">
        <v>2</v>
      </c>
      <c r="K136" s="52">
        <v>12.65</v>
      </c>
      <c r="L136" s="51">
        <v>2</v>
      </c>
      <c r="M136" s="52">
        <v>13.2</v>
      </c>
      <c r="N136" s="53">
        <f t="shared" si="15"/>
        <v>52.899999999999991</v>
      </c>
    </row>
    <row r="137" spans="1:14" ht="14.4" x14ac:dyDescent="0.3">
      <c r="A137" s="171">
        <v>4</v>
      </c>
      <c r="B137" s="153" t="s">
        <v>318</v>
      </c>
      <c r="C137" s="111" t="s">
        <v>319</v>
      </c>
      <c r="D137" s="18">
        <v>17</v>
      </c>
      <c r="E137" s="50" t="s">
        <v>239</v>
      </c>
      <c r="F137" s="51">
        <v>2</v>
      </c>
      <c r="G137" s="52">
        <v>13.3</v>
      </c>
      <c r="H137" s="51">
        <v>1</v>
      </c>
      <c r="I137" s="52">
        <v>11.4</v>
      </c>
      <c r="J137" s="51">
        <v>2</v>
      </c>
      <c r="K137" s="52">
        <v>12.9</v>
      </c>
      <c r="L137" s="51">
        <v>2</v>
      </c>
      <c r="M137" s="52">
        <v>13.3</v>
      </c>
      <c r="N137" s="53">
        <f t="shared" si="15"/>
        <v>50.900000000000006</v>
      </c>
    </row>
    <row r="138" spans="1:14" ht="14.4" x14ac:dyDescent="0.3">
      <c r="A138" s="171">
        <v>5</v>
      </c>
      <c r="B138" s="153" t="s">
        <v>320</v>
      </c>
      <c r="C138" s="111" t="s">
        <v>187</v>
      </c>
      <c r="D138" s="18">
        <v>16</v>
      </c>
      <c r="E138" s="50" t="s">
        <v>239</v>
      </c>
      <c r="F138" s="51">
        <v>2</v>
      </c>
      <c r="G138" s="52">
        <v>13.95</v>
      </c>
      <c r="H138" s="51">
        <v>2</v>
      </c>
      <c r="I138" s="52">
        <v>11.15</v>
      </c>
      <c r="J138" s="51">
        <v>2</v>
      </c>
      <c r="K138" s="52">
        <v>13.25</v>
      </c>
      <c r="L138" s="51">
        <v>2</v>
      </c>
      <c r="M138" s="52">
        <v>12.4</v>
      </c>
      <c r="N138" s="53">
        <f t="shared" si="15"/>
        <v>50.75</v>
      </c>
    </row>
    <row r="139" spans="1:14" ht="14.4" x14ac:dyDescent="0.3">
      <c r="A139" s="171">
        <v>6</v>
      </c>
      <c r="B139" s="153" t="s">
        <v>321</v>
      </c>
      <c r="C139" s="111" t="s">
        <v>322</v>
      </c>
      <c r="D139" s="18">
        <v>16</v>
      </c>
      <c r="E139" s="50" t="s">
        <v>239</v>
      </c>
      <c r="F139" s="51">
        <v>3</v>
      </c>
      <c r="G139" s="52">
        <v>13.8</v>
      </c>
      <c r="H139" s="51">
        <v>2</v>
      </c>
      <c r="I139" s="52">
        <v>12.5</v>
      </c>
      <c r="J139" s="51">
        <v>3</v>
      </c>
      <c r="K139" s="52">
        <v>13</v>
      </c>
      <c r="L139" s="51">
        <v>3</v>
      </c>
      <c r="M139" s="52">
        <v>13.6</v>
      </c>
      <c r="N139" s="53">
        <f t="shared" si="15"/>
        <v>52.9</v>
      </c>
    </row>
    <row r="140" spans="1:14" ht="14.4" x14ac:dyDescent="0.3">
      <c r="A140" s="171">
        <v>7</v>
      </c>
      <c r="B140" s="153" t="s">
        <v>323</v>
      </c>
      <c r="C140" s="111" t="s">
        <v>324</v>
      </c>
      <c r="D140" s="18">
        <v>17</v>
      </c>
      <c r="E140" s="50" t="s">
        <v>239</v>
      </c>
      <c r="F140" s="51">
        <v>2</v>
      </c>
      <c r="G140" s="52">
        <v>13.3</v>
      </c>
      <c r="H140" s="51">
        <v>1</v>
      </c>
      <c r="I140" s="52">
        <v>12</v>
      </c>
      <c r="J140" s="51">
        <v>2</v>
      </c>
      <c r="K140" s="52">
        <v>13.2</v>
      </c>
      <c r="L140" s="51">
        <v>2</v>
      </c>
      <c r="M140" s="52">
        <v>13.2</v>
      </c>
      <c r="N140" s="53">
        <f t="shared" si="15"/>
        <v>51.7</v>
      </c>
    </row>
    <row r="141" spans="1:14" ht="14.4" x14ac:dyDescent="0.3">
      <c r="A141" s="171">
        <v>8</v>
      </c>
      <c r="B141" s="153" t="s">
        <v>325</v>
      </c>
      <c r="C141" s="111" t="s">
        <v>163</v>
      </c>
      <c r="D141" s="18">
        <v>17</v>
      </c>
      <c r="E141" s="50" t="s">
        <v>239</v>
      </c>
      <c r="F141" s="51">
        <v>2</v>
      </c>
      <c r="G141" s="52">
        <v>13.55</v>
      </c>
      <c r="H141" s="51">
        <v>2</v>
      </c>
      <c r="I141" s="52">
        <v>12</v>
      </c>
      <c r="J141" s="51">
        <v>2</v>
      </c>
      <c r="K141" s="52">
        <v>12</v>
      </c>
      <c r="L141" s="51">
        <v>2</v>
      </c>
      <c r="M141" s="52">
        <v>12.8</v>
      </c>
      <c r="N141" s="53">
        <f t="shared" si="15"/>
        <v>50.349999999999994</v>
      </c>
    </row>
    <row r="142" spans="1:14" ht="14.4" x14ac:dyDescent="0.3">
      <c r="A142" s="171">
        <v>9</v>
      </c>
      <c r="B142" s="153" t="s">
        <v>326</v>
      </c>
      <c r="C142" s="111" t="s">
        <v>327</v>
      </c>
      <c r="D142" s="18">
        <v>15</v>
      </c>
      <c r="E142" s="50" t="s">
        <v>239</v>
      </c>
      <c r="F142" s="51">
        <v>2</v>
      </c>
      <c r="G142" s="52">
        <v>14.05</v>
      </c>
      <c r="H142" s="51">
        <v>2</v>
      </c>
      <c r="I142" s="52">
        <v>12.6</v>
      </c>
      <c r="J142" s="51">
        <v>2</v>
      </c>
      <c r="K142" s="52">
        <v>13.25</v>
      </c>
      <c r="L142" s="51">
        <v>2</v>
      </c>
      <c r="M142" s="52">
        <v>13</v>
      </c>
      <c r="N142" s="53">
        <f t="shared" si="15"/>
        <v>52.9</v>
      </c>
    </row>
    <row r="143" spans="1:14" ht="14.4" x14ac:dyDescent="0.3">
      <c r="A143" s="171">
        <v>10</v>
      </c>
      <c r="B143" s="153" t="s">
        <v>155</v>
      </c>
      <c r="C143" s="111" t="s">
        <v>328</v>
      </c>
      <c r="D143" s="18">
        <v>17</v>
      </c>
      <c r="E143" s="50" t="s">
        <v>239</v>
      </c>
      <c r="F143" s="51">
        <v>2</v>
      </c>
      <c r="G143" s="52">
        <v>13.2</v>
      </c>
      <c r="H143" s="51">
        <v>2</v>
      </c>
      <c r="I143" s="52">
        <v>11.1</v>
      </c>
      <c r="J143" s="51">
        <v>2</v>
      </c>
      <c r="K143" s="52">
        <v>10.199999999999999</v>
      </c>
      <c r="L143" s="51">
        <v>2</v>
      </c>
      <c r="M143" s="52">
        <v>13.3</v>
      </c>
      <c r="N143" s="53">
        <f t="shared" ref="N143:N145" si="16">G143+I143+K143+M143</f>
        <v>47.8</v>
      </c>
    </row>
    <row r="144" spans="1:14" ht="14.4" x14ac:dyDescent="0.3">
      <c r="A144" s="171">
        <v>11</v>
      </c>
      <c r="B144" s="154" t="s">
        <v>329</v>
      </c>
      <c r="C144" s="111" t="s">
        <v>330</v>
      </c>
      <c r="D144" s="18">
        <v>15</v>
      </c>
      <c r="E144" s="50" t="s">
        <v>239</v>
      </c>
      <c r="F144" s="51">
        <v>2</v>
      </c>
      <c r="G144" s="52">
        <v>14.2</v>
      </c>
      <c r="H144" s="51">
        <v>2</v>
      </c>
      <c r="I144" s="52">
        <v>11.65</v>
      </c>
      <c r="J144" s="51">
        <v>2</v>
      </c>
      <c r="K144" s="52">
        <v>13</v>
      </c>
      <c r="L144" s="51">
        <v>2</v>
      </c>
      <c r="M144" s="52">
        <v>13.7</v>
      </c>
      <c r="N144" s="53">
        <f t="shared" si="16"/>
        <v>52.55</v>
      </c>
    </row>
    <row r="145" spans="1:14" ht="15" thickBot="1" x14ac:dyDescent="0.35">
      <c r="A145" s="171">
        <v>12</v>
      </c>
      <c r="B145" s="155" t="s">
        <v>333</v>
      </c>
      <c r="C145" s="113" t="s">
        <v>197</v>
      </c>
      <c r="D145" s="22">
        <v>17</v>
      </c>
      <c r="E145" s="50" t="s">
        <v>239</v>
      </c>
      <c r="F145" s="38">
        <v>2</v>
      </c>
      <c r="G145" s="39">
        <v>13.4</v>
      </c>
      <c r="H145" s="38">
        <v>2</v>
      </c>
      <c r="I145" s="39">
        <v>11.15</v>
      </c>
      <c r="J145" s="38">
        <v>2</v>
      </c>
      <c r="K145" s="39">
        <v>12.4</v>
      </c>
      <c r="L145" s="38">
        <v>2</v>
      </c>
      <c r="M145" s="39">
        <v>8</v>
      </c>
      <c r="N145" s="40">
        <f t="shared" si="16"/>
        <v>44.95</v>
      </c>
    </row>
    <row r="146" spans="1:14" ht="15" thickBot="1" x14ac:dyDescent="0.35">
      <c r="B146" s="127" t="s">
        <v>15</v>
      </c>
      <c r="C146" s="127"/>
      <c r="D146" s="127"/>
      <c r="E146" s="127"/>
      <c r="F146" s="127"/>
      <c r="G146" s="41">
        <f>SUM((G135+G136+G137+G138+G139+G140+G141+G142+G143+G144+G134+G145)-SMALL(G135:G145,1)-SMALL(G135:G145,2)-SMALL(G135:G145,3)-SMALL(G135:G145,4))</f>
        <v>109.9</v>
      </c>
      <c r="H146" s="42"/>
      <c r="I146" s="41">
        <f>SUM((I135+I136+I137+I138+I139+I140+I141+I142+I143+I144+I134+I145)-SMALL(I135:I145,1)-SMALL(I135:I145,2)-SMALL(I135:I145,3)-SMALL(I135:I145,4))</f>
        <v>98.299999999999983</v>
      </c>
      <c r="J146" s="42"/>
      <c r="K146" s="41">
        <f>SUM((K135+K136+K137+K138+K139+K140+K141+K142+K143+K144+K134+K145)-SMALL(K135:K145,1)-SMALL(K135:K145,2)-SMALL(K135:K145,3)-SMALL(K135:K145,4))</f>
        <v>103.60000000000002</v>
      </c>
      <c r="L146" s="42"/>
      <c r="M146" s="41">
        <f>SUM((M135+M136+M137+M138+M139+M140+M141+M142+M143+M144+M134+M145)-SMALL(M135:M145,1)-SMALL(M135:M145,2)-SMALL(M135:M145,3)-SMALL(M135:M145,4))</f>
        <v>104.7</v>
      </c>
      <c r="N146" s="43"/>
    </row>
    <row r="147" spans="1:14" ht="15" thickBot="1" x14ac:dyDescent="0.35">
      <c r="B147" s="126" t="s">
        <v>239</v>
      </c>
      <c r="C147" s="126"/>
      <c r="D147" s="126"/>
      <c r="E147" s="126"/>
      <c r="F147" s="44"/>
      <c r="G147" s="45"/>
      <c r="H147" s="45"/>
      <c r="I147" s="45"/>
      <c r="J147" s="45"/>
      <c r="K147" s="45"/>
      <c r="L147" s="45"/>
      <c r="M147" s="45"/>
      <c r="N147" s="46">
        <f>SUM(G146:M146)</f>
        <v>416.5</v>
      </c>
    </row>
    <row r="148" spans="1:14" ht="15" thickBot="1" x14ac:dyDescent="0.35">
      <c r="B148" s="29"/>
      <c r="C148" s="29"/>
      <c r="D148" s="47"/>
      <c r="E148" s="29"/>
      <c r="F148" s="29"/>
      <c r="G148" s="29"/>
      <c r="H148" s="29"/>
      <c r="I148" s="29"/>
      <c r="J148" s="29"/>
      <c r="K148" s="29"/>
      <c r="L148" s="29"/>
      <c r="M148" s="29"/>
      <c r="N148" s="29"/>
    </row>
    <row r="149" spans="1:14" ht="15" thickBot="1" x14ac:dyDescent="0.35">
      <c r="B149" s="23" t="s">
        <v>4</v>
      </c>
      <c r="C149" s="24" t="s">
        <v>5</v>
      </c>
      <c r="D149" s="25" t="s">
        <v>6</v>
      </c>
      <c r="E149" s="24" t="s">
        <v>7</v>
      </c>
      <c r="F149" s="25" t="s">
        <v>8</v>
      </c>
      <c r="G149" s="26" t="s">
        <v>9</v>
      </c>
      <c r="H149" s="27" t="s">
        <v>8</v>
      </c>
      <c r="I149" s="24" t="s">
        <v>10</v>
      </c>
      <c r="J149" s="24" t="s">
        <v>8</v>
      </c>
      <c r="K149" s="26" t="s">
        <v>11</v>
      </c>
      <c r="L149" s="27" t="s">
        <v>8</v>
      </c>
      <c r="M149" s="27" t="s">
        <v>12</v>
      </c>
      <c r="N149" s="28" t="s">
        <v>13</v>
      </c>
    </row>
    <row r="150" spans="1:14" ht="14.4" x14ac:dyDescent="0.3">
      <c r="A150" s="171">
        <v>1</v>
      </c>
      <c r="B150" s="152" t="s">
        <v>381</v>
      </c>
      <c r="C150" s="110" t="s">
        <v>382</v>
      </c>
      <c r="D150" s="7">
        <v>16</v>
      </c>
      <c r="E150" s="30" t="s">
        <v>418</v>
      </c>
      <c r="F150" s="31">
        <v>3</v>
      </c>
      <c r="G150" s="32">
        <v>13.95</v>
      </c>
      <c r="H150" s="31">
        <v>2</v>
      </c>
      <c r="I150" s="32">
        <v>11.9</v>
      </c>
      <c r="J150" s="31">
        <v>2</v>
      </c>
      <c r="K150" s="32">
        <v>13.2</v>
      </c>
      <c r="L150" s="31">
        <v>3</v>
      </c>
      <c r="M150" s="32">
        <v>12</v>
      </c>
      <c r="N150" s="33">
        <f t="shared" ref="N150:N158" si="17">G150+I150+K150+M150</f>
        <v>51.05</v>
      </c>
    </row>
    <row r="151" spans="1:14" ht="14.4" x14ac:dyDescent="0.3">
      <c r="A151" s="171">
        <v>2</v>
      </c>
      <c r="B151" s="153" t="s">
        <v>383</v>
      </c>
      <c r="C151" s="111" t="s">
        <v>384</v>
      </c>
      <c r="D151" s="18">
        <v>16</v>
      </c>
      <c r="E151" s="50" t="s">
        <v>418</v>
      </c>
      <c r="F151" s="51">
        <v>3</v>
      </c>
      <c r="G151" s="52">
        <v>15</v>
      </c>
      <c r="H151" s="51">
        <v>2</v>
      </c>
      <c r="I151" s="52">
        <v>12.2</v>
      </c>
      <c r="J151" s="51">
        <v>2</v>
      </c>
      <c r="K151" s="52">
        <v>13.5</v>
      </c>
      <c r="L151" s="51">
        <v>2</v>
      </c>
      <c r="M151" s="52">
        <v>13.4</v>
      </c>
      <c r="N151" s="53">
        <f t="shared" si="17"/>
        <v>54.1</v>
      </c>
    </row>
    <row r="152" spans="1:14" ht="14.4" x14ac:dyDescent="0.3">
      <c r="A152" s="171">
        <v>3</v>
      </c>
      <c r="B152" s="153" t="s">
        <v>385</v>
      </c>
      <c r="C152" s="111" t="s">
        <v>386</v>
      </c>
      <c r="D152" s="18">
        <v>16</v>
      </c>
      <c r="E152" s="50" t="s">
        <v>418</v>
      </c>
      <c r="F152" s="51">
        <v>3</v>
      </c>
      <c r="G152" s="52">
        <v>13</v>
      </c>
      <c r="H152" s="51">
        <v>2</v>
      </c>
      <c r="I152" s="52">
        <v>13.3</v>
      </c>
      <c r="J152" s="51">
        <v>2</v>
      </c>
      <c r="K152" s="52">
        <v>14.1</v>
      </c>
      <c r="L152" s="51">
        <v>2</v>
      </c>
      <c r="M152" s="52">
        <v>14</v>
      </c>
      <c r="N152" s="53">
        <f t="shared" si="17"/>
        <v>54.4</v>
      </c>
    </row>
    <row r="153" spans="1:14" ht="14.4" x14ac:dyDescent="0.3">
      <c r="A153" s="171">
        <v>4</v>
      </c>
      <c r="B153" s="153" t="s">
        <v>387</v>
      </c>
      <c r="C153" s="111" t="s">
        <v>388</v>
      </c>
      <c r="D153" s="18">
        <v>14</v>
      </c>
      <c r="E153" s="50" t="s">
        <v>418</v>
      </c>
      <c r="F153" s="51">
        <v>3</v>
      </c>
      <c r="G153" s="52">
        <v>14.6</v>
      </c>
      <c r="H153" s="51">
        <v>2</v>
      </c>
      <c r="I153" s="52">
        <v>13.1</v>
      </c>
      <c r="J153" s="51">
        <v>2</v>
      </c>
      <c r="K153" s="52">
        <v>13.3</v>
      </c>
      <c r="L153" s="51">
        <v>3</v>
      </c>
      <c r="M153" s="52">
        <v>13.9</v>
      </c>
      <c r="N153" s="53">
        <f t="shared" si="17"/>
        <v>54.9</v>
      </c>
    </row>
    <row r="154" spans="1:14" ht="14.4" x14ac:dyDescent="0.3">
      <c r="A154" s="171">
        <v>5</v>
      </c>
      <c r="B154" s="153" t="s">
        <v>409</v>
      </c>
      <c r="C154" s="111" t="s">
        <v>467</v>
      </c>
      <c r="D154" s="18">
        <v>16</v>
      </c>
      <c r="E154" s="50" t="s">
        <v>418</v>
      </c>
      <c r="F154" s="51">
        <v>2</v>
      </c>
      <c r="G154" s="52">
        <v>13.35</v>
      </c>
      <c r="H154" s="51">
        <v>2</v>
      </c>
      <c r="I154" s="52">
        <v>12.2</v>
      </c>
      <c r="J154" s="51">
        <v>2</v>
      </c>
      <c r="K154" s="52">
        <v>12.75</v>
      </c>
      <c r="L154" s="51">
        <v>2</v>
      </c>
      <c r="M154" s="52">
        <v>13.55</v>
      </c>
      <c r="N154" s="53">
        <f t="shared" si="17"/>
        <v>51.849999999999994</v>
      </c>
    </row>
    <row r="155" spans="1:14" ht="14.4" x14ac:dyDescent="0.3">
      <c r="A155" s="171">
        <v>6</v>
      </c>
      <c r="B155" s="153" t="s">
        <v>389</v>
      </c>
      <c r="C155" s="111" t="s">
        <v>367</v>
      </c>
      <c r="D155" s="18">
        <v>15</v>
      </c>
      <c r="E155" s="50" t="s">
        <v>418</v>
      </c>
      <c r="F155" s="51">
        <v>3</v>
      </c>
      <c r="G155" s="52">
        <v>15.25</v>
      </c>
      <c r="H155" s="51">
        <v>2</v>
      </c>
      <c r="I155" s="52">
        <v>13.2</v>
      </c>
      <c r="J155" s="51">
        <v>2</v>
      </c>
      <c r="K155" s="52">
        <v>14</v>
      </c>
      <c r="L155" s="51">
        <v>3</v>
      </c>
      <c r="M155" s="52">
        <v>14.8</v>
      </c>
      <c r="N155" s="53">
        <f t="shared" si="17"/>
        <v>57.25</v>
      </c>
    </row>
    <row r="156" spans="1:14" ht="14.4" x14ac:dyDescent="0.3">
      <c r="A156" s="171">
        <v>7</v>
      </c>
      <c r="B156" s="153" t="s">
        <v>390</v>
      </c>
      <c r="C156" s="111" t="s">
        <v>391</v>
      </c>
      <c r="D156" s="18">
        <v>16</v>
      </c>
      <c r="E156" s="50" t="s">
        <v>418</v>
      </c>
      <c r="F156" s="51">
        <v>3</v>
      </c>
      <c r="G156" s="52">
        <v>12.95</v>
      </c>
      <c r="H156" s="51">
        <v>2</v>
      </c>
      <c r="I156" s="52">
        <v>13</v>
      </c>
      <c r="J156" s="51">
        <v>2</v>
      </c>
      <c r="K156" s="52">
        <v>14.3</v>
      </c>
      <c r="L156" s="51">
        <v>3</v>
      </c>
      <c r="M156" s="52">
        <v>14.65</v>
      </c>
      <c r="N156" s="53">
        <f t="shared" si="17"/>
        <v>54.9</v>
      </c>
    </row>
    <row r="157" spans="1:14" ht="14.4" x14ac:dyDescent="0.3">
      <c r="A157" s="171">
        <v>8</v>
      </c>
      <c r="B157" s="153" t="s">
        <v>392</v>
      </c>
      <c r="C157" s="111" t="s">
        <v>393</v>
      </c>
      <c r="D157" s="18">
        <v>17</v>
      </c>
      <c r="E157" s="50" t="s">
        <v>418</v>
      </c>
      <c r="F157" s="51">
        <v>3</v>
      </c>
      <c r="G157" s="52">
        <v>14.85</v>
      </c>
      <c r="H157" s="51">
        <v>2</v>
      </c>
      <c r="I157" s="52">
        <v>13.45</v>
      </c>
      <c r="J157" s="51">
        <v>2</v>
      </c>
      <c r="K157" s="52">
        <v>14.2</v>
      </c>
      <c r="L157" s="51">
        <v>3</v>
      </c>
      <c r="M157" s="52">
        <v>13.6</v>
      </c>
      <c r="N157" s="53">
        <f t="shared" si="17"/>
        <v>56.1</v>
      </c>
    </row>
    <row r="158" spans="1:14" ht="14.4" x14ac:dyDescent="0.3">
      <c r="A158" s="171">
        <v>9</v>
      </c>
      <c r="B158" s="153" t="s">
        <v>394</v>
      </c>
      <c r="C158" s="111" t="s">
        <v>395</v>
      </c>
      <c r="D158" s="18">
        <v>14</v>
      </c>
      <c r="E158" s="50" t="s">
        <v>418</v>
      </c>
      <c r="F158" s="51">
        <v>2</v>
      </c>
      <c r="G158" s="52">
        <v>13.7</v>
      </c>
      <c r="H158" s="51">
        <v>2</v>
      </c>
      <c r="I158" s="52">
        <v>13.5</v>
      </c>
      <c r="J158" s="51">
        <v>2</v>
      </c>
      <c r="K158" s="52">
        <v>13.15</v>
      </c>
      <c r="L158" s="51">
        <v>3</v>
      </c>
      <c r="M158" s="52">
        <v>12.85</v>
      </c>
      <c r="N158" s="53">
        <f t="shared" si="17"/>
        <v>53.2</v>
      </c>
    </row>
    <row r="159" spans="1:14" ht="14.4" x14ac:dyDescent="0.3">
      <c r="A159" s="171">
        <v>10</v>
      </c>
      <c r="B159" s="154" t="s">
        <v>396</v>
      </c>
      <c r="C159" s="111" t="s">
        <v>125</v>
      </c>
      <c r="D159" s="18">
        <v>17</v>
      </c>
      <c r="E159" s="50" t="s">
        <v>418</v>
      </c>
      <c r="F159" s="51">
        <v>2</v>
      </c>
      <c r="G159" s="52">
        <v>13.45</v>
      </c>
      <c r="H159" s="51">
        <v>2</v>
      </c>
      <c r="I159" s="52">
        <v>13.15</v>
      </c>
      <c r="J159" s="51">
        <v>2</v>
      </c>
      <c r="K159" s="52">
        <v>13.6</v>
      </c>
      <c r="L159" s="51">
        <v>3</v>
      </c>
      <c r="M159" s="52">
        <v>12.9</v>
      </c>
      <c r="N159" s="53">
        <f t="shared" ref="N159:N161" si="18">G159+I159+K159+M159</f>
        <v>53.1</v>
      </c>
    </row>
    <row r="160" spans="1:14" ht="14.4" x14ac:dyDescent="0.3">
      <c r="A160" s="171">
        <v>11</v>
      </c>
      <c r="B160" s="153" t="s">
        <v>414</v>
      </c>
      <c r="C160" s="111" t="s">
        <v>415</v>
      </c>
      <c r="D160" s="18">
        <v>14</v>
      </c>
      <c r="E160" s="50" t="s">
        <v>418</v>
      </c>
      <c r="F160" s="51">
        <v>3</v>
      </c>
      <c r="G160" s="52">
        <v>15.75</v>
      </c>
      <c r="H160" s="51">
        <v>2</v>
      </c>
      <c r="I160" s="52">
        <v>13.25</v>
      </c>
      <c r="J160" s="51">
        <v>2</v>
      </c>
      <c r="K160" s="52">
        <v>14.05</v>
      </c>
      <c r="L160" s="51">
        <v>2</v>
      </c>
      <c r="M160" s="52">
        <v>14.4</v>
      </c>
      <c r="N160" s="53">
        <f t="shared" si="18"/>
        <v>57.449999999999996</v>
      </c>
    </row>
    <row r="161" spans="1:14" ht="15" thickBot="1" x14ac:dyDescent="0.35">
      <c r="A161" s="171">
        <v>12</v>
      </c>
      <c r="B161" s="155" t="s">
        <v>397</v>
      </c>
      <c r="C161" s="113" t="s">
        <v>398</v>
      </c>
      <c r="D161" s="22">
        <v>16</v>
      </c>
      <c r="E161" s="50" t="s">
        <v>418</v>
      </c>
      <c r="F161" s="38">
        <v>1</v>
      </c>
      <c r="G161" s="39">
        <v>13.05</v>
      </c>
      <c r="H161" s="38">
        <v>2</v>
      </c>
      <c r="I161" s="39">
        <v>13.45</v>
      </c>
      <c r="J161" s="38">
        <v>2</v>
      </c>
      <c r="K161" s="39">
        <v>13.8</v>
      </c>
      <c r="L161" s="38">
        <v>2</v>
      </c>
      <c r="M161" s="39">
        <v>12.8</v>
      </c>
      <c r="N161" s="40">
        <f t="shared" si="18"/>
        <v>53.099999999999994</v>
      </c>
    </row>
    <row r="162" spans="1:14" ht="15" thickBot="1" x14ac:dyDescent="0.35">
      <c r="B162" s="127" t="s">
        <v>15</v>
      </c>
      <c r="C162" s="127"/>
      <c r="D162" s="127"/>
      <c r="E162" s="127"/>
      <c r="F162" s="127"/>
      <c r="G162" s="41">
        <f>SUM((G150+G151+G152+G153+G154+G155+G156+G157+G158+G159+G160+G161)-SMALL(G150:G161,1)-SMALL(G150:G161,2)-SMALL(G150:G161,3)-SMALL(G150:G161,4))</f>
        <v>116.55000000000001</v>
      </c>
      <c r="H162" s="42"/>
      <c r="I162" s="41">
        <f>SUM((I150+I151+I152+I153+I154+I155+I156+I157+I158+I159+I160+I161)-SMALL(I150:I161,1)-SMALL(I150:I161,2)-SMALL(I150:I161,3)-SMALL(I150:I161,4))</f>
        <v>106.39999999999999</v>
      </c>
      <c r="J162" s="42"/>
      <c r="K162" s="41">
        <f>SUM((K150+K151+K152+K153+K154+K155+K156+K157+K158+K159+K160+K161)-SMALL(K150:K161,1)-SMALL(K150:K161,2)-SMALL(K150:K161,3)-SMALL(K150:K161,4))</f>
        <v>111.55000000000001</v>
      </c>
      <c r="L162" s="42"/>
      <c r="M162" s="41">
        <f>SUM((M150+M151+M152+M153+M154+M155+M156+M157+M158+M159+M160+M161)-SMALL(M150:M161,1)-SMALL(M150:M161,2)-SMALL(M150:M161,3)-SMALL(M150:M161,4))</f>
        <v>112.29999999999998</v>
      </c>
      <c r="N162" s="43"/>
    </row>
    <row r="163" spans="1:14" ht="15" thickBot="1" x14ac:dyDescent="0.35">
      <c r="B163" s="126" t="s">
        <v>379</v>
      </c>
      <c r="C163" s="126"/>
      <c r="D163" s="126"/>
      <c r="E163" s="126"/>
      <c r="F163" s="44"/>
      <c r="G163" s="45"/>
      <c r="H163" s="45"/>
      <c r="I163" s="45"/>
      <c r="J163" s="45"/>
      <c r="K163" s="45"/>
      <c r="L163" s="45"/>
      <c r="M163" s="45"/>
      <c r="N163" s="46">
        <f>SUM(G162:M162)</f>
        <v>446.79999999999995</v>
      </c>
    </row>
    <row r="164" spans="1:14" ht="15" thickBot="1" x14ac:dyDescent="0.35">
      <c r="B164" s="29"/>
      <c r="C164" s="29"/>
      <c r="D164" s="47"/>
      <c r="E164" s="29"/>
      <c r="F164" s="29"/>
      <c r="G164" s="29"/>
      <c r="H164" s="29"/>
      <c r="I164" s="29"/>
      <c r="J164" s="29"/>
      <c r="K164" s="29"/>
      <c r="L164" s="29"/>
      <c r="M164" s="29"/>
      <c r="N164" s="29"/>
    </row>
    <row r="165" spans="1:14" ht="15" thickBot="1" x14ac:dyDescent="0.35">
      <c r="B165" s="23" t="s">
        <v>4</v>
      </c>
      <c r="C165" s="24" t="s">
        <v>5</v>
      </c>
      <c r="D165" s="25" t="s">
        <v>6</v>
      </c>
      <c r="E165" s="24" t="s">
        <v>7</v>
      </c>
      <c r="F165" s="25" t="s">
        <v>8</v>
      </c>
      <c r="G165" s="26" t="s">
        <v>9</v>
      </c>
      <c r="H165" s="27" t="s">
        <v>8</v>
      </c>
      <c r="I165" s="24" t="s">
        <v>10</v>
      </c>
      <c r="J165" s="24" t="s">
        <v>8</v>
      </c>
      <c r="K165" s="26" t="s">
        <v>11</v>
      </c>
      <c r="L165" s="27" t="s">
        <v>8</v>
      </c>
      <c r="M165" s="27" t="s">
        <v>12</v>
      </c>
      <c r="N165" s="28" t="s">
        <v>13</v>
      </c>
    </row>
    <row r="166" spans="1:14" ht="14.4" x14ac:dyDescent="0.3">
      <c r="A166" s="171">
        <v>1</v>
      </c>
      <c r="B166" s="152" t="s">
        <v>399</v>
      </c>
      <c r="C166" s="110" t="s">
        <v>400</v>
      </c>
      <c r="D166" s="7">
        <v>17</v>
      </c>
      <c r="E166" s="30" t="s">
        <v>419</v>
      </c>
      <c r="F166" s="31">
        <v>2</v>
      </c>
      <c r="G166" s="32">
        <v>13.7</v>
      </c>
      <c r="H166" s="31">
        <v>2</v>
      </c>
      <c r="I166" s="32">
        <v>12</v>
      </c>
      <c r="J166" s="31">
        <v>2</v>
      </c>
      <c r="K166" s="32">
        <v>12.7</v>
      </c>
      <c r="L166" s="31">
        <v>3</v>
      </c>
      <c r="M166" s="32">
        <v>11.6</v>
      </c>
      <c r="N166" s="33">
        <f t="shared" ref="N166:N174" si="19">G166+I166+K166+M166</f>
        <v>50</v>
      </c>
    </row>
    <row r="167" spans="1:14" ht="14.4" x14ac:dyDescent="0.3">
      <c r="A167" s="171">
        <v>2</v>
      </c>
      <c r="B167" s="153" t="s">
        <v>401</v>
      </c>
      <c r="C167" s="111" t="s">
        <v>402</v>
      </c>
      <c r="D167" s="18">
        <v>17</v>
      </c>
      <c r="E167" s="50" t="s">
        <v>419</v>
      </c>
      <c r="F167" s="51">
        <v>2</v>
      </c>
      <c r="G167" s="52">
        <v>13.05</v>
      </c>
      <c r="H167" s="51">
        <v>2</v>
      </c>
      <c r="I167" s="52">
        <v>11.65</v>
      </c>
      <c r="J167" s="51">
        <v>2</v>
      </c>
      <c r="K167" s="52">
        <v>12.5</v>
      </c>
      <c r="L167" s="51">
        <v>3</v>
      </c>
      <c r="M167" s="52">
        <v>1.5</v>
      </c>
      <c r="N167" s="53">
        <f t="shared" si="19"/>
        <v>38.700000000000003</v>
      </c>
    </row>
    <row r="168" spans="1:14" ht="14.4" x14ac:dyDescent="0.3">
      <c r="A168" s="171">
        <v>3</v>
      </c>
      <c r="B168" s="153" t="s">
        <v>403</v>
      </c>
      <c r="C168" s="111" t="s">
        <v>404</v>
      </c>
      <c r="D168" s="18">
        <v>17</v>
      </c>
      <c r="E168" s="50" t="s">
        <v>419</v>
      </c>
      <c r="F168" s="51">
        <v>3</v>
      </c>
      <c r="G168" s="52">
        <v>13.5</v>
      </c>
      <c r="H168" s="51">
        <v>2</v>
      </c>
      <c r="I168" s="52">
        <v>2.5</v>
      </c>
      <c r="J168" s="51">
        <v>2</v>
      </c>
      <c r="K168" s="52">
        <v>9.65</v>
      </c>
      <c r="L168" s="51">
        <v>3</v>
      </c>
      <c r="M168" s="52">
        <v>12.5</v>
      </c>
      <c r="N168" s="53">
        <f t="shared" si="19"/>
        <v>38.15</v>
      </c>
    </row>
    <row r="169" spans="1:14" ht="14.4" x14ac:dyDescent="0.3">
      <c r="A169" s="171">
        <v>4</v>
      </c>
      <c r="B169" s="153" t="s">
        <v>405</v>
      </c>
      <c r="C169" s="111" t="s">
        <v>406</v>
      </c>
      <c r="D169" s="18">
        <v>17</v>
      </c>
      <c r="E169" s="50" t="s">
        <v>419</v>
      </c>
      <c r="F169" s="51">
        <v>2</v>
      </c>
      <c r="G169" s="52">
        <v>13.3</v>
      </c>
      <c r="H169" s="51">
        <v>2</v>
      </c>
      <c r="I169" s="52">
        <v>11.9</v>
      </c>
      <c r="J169" s="51">
        <v>2</v>
      </c>
      <c r="K169" s="52">
        <v>12.5</v>
      </c>
      <c r="L169" s="51">
        <v>2</v>
      </c>
      <c r="M169" s="52">
        <v>13.4</v>
      </c>
      <c r="N169" s="53">
        <f t="shared" si="19"/>
        <v>51.1</v>
      </c>
    </row>
    <row r="170" spans="1:14" ht="14.4" x14ac:dyDescent="0.3">
      <c r="A170" s="171">
        <v>5</v>
      </c>
      <c r="B170" s="153" t="s">
        <v>407</v>
      </c>
      <c r="C170" s="111" t="s">
        <v>408</v>
      </c>
      <c r="D170" s="18">
        <v>15</v>
      </c>
      <c r="E170" s="50" t="s">
        <v>419</v>
      </c>
      <c r="F170" s="51">
        <v>2</v>
      </c>
      <c r="G170" s="52">
        <v>13.25</v>
      </c>
      <c r="H170" s="51">
        <v>2</v>
      </c>
      <c r="I170" s="52">
        <v>9.5</v>
      </c>
      <c r="J170" s="51">
        <v>2</v>
      </c>
      <c r="K170" s="52">
        <v>11.1</v>
      </c>
      <c r="L170" s="51">
        <v>2</v>
      </c>
      <c r="M170" s="52">
        <v>12.7</v>
      </c>
      <c r="N170" s="53">
        <f t="shared" si="19"/>
        <v>46.55</v>
      </c>
    </row>
    <row r="171" spans="1:14" ht="14.4" x14ac:dyDescent="0.3">
      <c r="A171" s="171">
        <v>6</v>
      </c>
      <c r="B171" s="153" t="s">
        <v>370</v>
      </c>
      <c r="C171" s="111" t="s">
        <v>388</v>
      </c>
      <c r="D171" s="18">
        <v>17</v>
      </c>
      <c r="E171" s="50" t="s">
        <v>419</v>
      </c>
      <c r="F171" s="51">
        <v>3</v>
      </c>
      <c r="G171" s="52">
        <v>13.5</v>
      </c>
      <c r="H171" s="51">
        <v>2</v>
      </c>
      <c r="I171" s="52">
        <v>12.25</v>
      </c>
      <c r="J171" s="51">
        <v>2</v>
      </c>
      <c r="K171" s="52">
        <v>13.4</v>
      </c>
      <c r="L171" s="51">
        <v>3</v>
      </c>
      <c r="M171" s="52">
        <v>12.9</v>
      </c>
      <c r="N171" s="53">
        <f t="shared" si="19"/>
        <v>52.05</v>
      </c>
    </row>
    <row r="172" spans="1:14" ht="14.4" x14ac:dyDescent="0.3">
      <c r="A172" s="171">
        <v>7</v>
      </c>
      <c r="B172" s="153" t="s">
        <v>410</v>
      </c>
      <c r="C172" s="111" t="s">
        <v>411</v>
      </c>
      <c r="D172" s="18">
        <v>16</v>
      </c>
      <c r="E172" s="50" t="s">
        <v>419</v>
      </c>
      <c r="F172" s="51">
        <v>1</v>
      </c>
      <c r="G172" s="52">
        <v>13.2</v>
      </c>
      <c r="H172" s="51">
        <v>2</v>
      </c>
      <c r="I172" s="52">
        <v>12.3</v>
      </c>
      <c r="J172" s="51">
        <v>2</v>
      </c>
      <c r="K172" s="52">
        <v>13.25</v>
      </c>
      <c r="L172" s="51">
        <v>1</v>
      </c>
      <c r="M172" s="52">
        <v>12.7</v>
      </c>
      <c r="N172" s="53">
        <f t="shared" si="19"/>
        <v>51.45</v>
      </c>
    </row>
    <row r="173" spans="1:14" ht="14.4" x14ac:dyDescent="0.3">
      <c r="A173" s="171">
        <v>8</v>
      </c>
      <c r="B173" s="153" t="s">
        <v>412</v>
      </c>
      <c r="C173" s="111" t="s">
        <v>413</v>
      </c>
      <c r="D173" s="18">
        <v>14</v>
      </c>
      <c r="E173" s="50" t="s">
        <v>419</v>
      </c>
      <c r="F173" s="51">
        <v>2</v>
      </c>
      <c r="G173" s="52">
        <v>13.05</v>
      </c>
      <c r="H173" s="51">
        <v>1</v>
      </c>
      <c r="I173" s="52">
        <v>11.05</v>
      </c>
      <c r="J173" s="51">
        <v>2</v>
      </c>
      <c r="K173" s="52">
        <v>9.5</v>
      </c>
      <c r="L173" s="51">
        <v>2</v>
      </c>
      <c r="M173" s="52">
        <v>10.8</v>
      </c>
      <c r="N173" s="53">
        <f t="shared" si="19"/>
        <v>44.400000000000006</v>
      </c>
    </row>
    <row r="174" spans="1:14" ht="14.4" x14ac:dyDescent="0.3">
      <c r="A174" s="171">
        <v>9</v>
      </c>
      <c r="B174" s="153" t="s">
        <v>416</v>
      </c>
      <c r="C174" s="111" t="s">
        <v>417</v>
      </c>
      <c r="D174" s="18">
        <v>17</v>
      </c>
      <c r="E174" s="50" t="s">
        <v>419</v>
      </c>
      <c r="F174" s="51">
        <v>3</v>
      </c>
      <c r="G174" s="52">
        <v>14.05</v>
      </c>
      <c r="H174" s="51">
        <v>2</v>
      </c>
      <c r="I174" s="52">
        <v>12.7</v>
      </c>
      <c r="J174" s="51">
        <v>2</v>
      </c>
      <c r="K174" s="52">
        <v>12.75</v>
      </c>
      <c r="L174" s="51">
        <v>2</v>
      </c>
      <c r="M174" s="52">
        <v>13.05</v>
      </c>
      <c r="N174" s="53">
        <f t="shared" si="19"/>
        <v>52.55</v>
      </c>
    </row>
    <row r="175" spans="1:14" ht="14.4" x14ac:dyDescent="0.3">
      <c r="A175" s="171">
        <v>10</v>
      </c>
      <c r="B175" s="154"/>
      <c r="C175" s="111"/>
      <c r="D175" s="18"/>
      <c r="E175" s="50" t="s">
        <v>419</v>
      </c>
      <c r="F175" s="51"/>
      <c r="G175" s="52">
        <v>0</v>
      </c>
      <c r="H175" s="51"/>
      <c r="I175" s="52">
        <v>0</v>
      </c>
      <c r="J175" s="51"/>
      <c r="K175" s="52">
        <v>0</v>
      </c>
      <c r="L175" s="51"/>
      <c r="M175" s="52">
        <v>0</v>
      </c>
      <c r="N175" s="53">
        <f t="shared" ref="N175:N177" si="20">G175+I175+K175+M175</f>
        <v>0</v>
      </c>
    </row>
    <row r="176" spans="1:14" ht="14.4" x14ac:dyDescent="0.3">
      <c r="A176" s="171">
        <v>11</v>
      </c>
      <c r="B176" s="153"/>
      <c r="C176" s="111"/>
      <c r="D176" s="18"/>
      <c r="E176" s="50" t="s">
        <v>419</v>
      </c>
      <c r="F176" s="51"/>
      <c r="G176" s="52">
        <v>0</v>
      </c>
      <c r="H176" s="51"/>
      <c r="I176" s="52">
        <v>0</v>
      </c>
      <c r="J176" s="51"/>
      <c r="K176" s="52">
        <v>0</v>
      </c>
      <c r="L176" s="51"/>
      <c r="M176" s="52">
        <v>0</v>
      </c>
      <c r="N176" s="53">
        <f t="shared" si="20"/>
        <v>0</v>
      </c>
    </row>
    <row r="177" spans="1:14" ht="15" thickBot="1" x14ac:dyDescent="0.35">
      <c r="A177" s="171">
        <v>12</v>
      </c>
      <c r="B177" s="20"/>
      <c r="C177" s="21"/>
      <c r="D177" s="22"/>
      <c r="E177" s="50" t="s">
        <v>419</v>
      </c>
      <c r="F177" s="38"/>
      <c r="G177" s="39">
        <v>0</v>
      </c>
      <c r="H177" s="38"/>
      <c r="I177" s="39">
        <v>0</v>
      </c>
      <c r="J177" s="38"/>
      <c r="K177" s="39">
        <v>0</v>
      </c>
      <c r="L177" s="38"/>
      <c r="M177" s="39">
        <v>0</v>
      </c>
      <c r="N177" s="40">
        <f t="shared" si="20"/>
        <v>0</v>
      </c>
    </row>
    <row r="178" spans="1:14" ht="15" thickBot="1" x14ac:dyDescent="0.35">
      <c r="B178" s="127" t="s">
        <v>15</v>
      </c>
      <c r="C178" s="127"/>
      <c r="D178" s="127"/>
      <c r="E178" s="127"/>
      <c r="F178" s="127"/>
      <c r="G178" s="41">
        <f>SUM((G166+G167+G168+G169+G170+G171+G172+G173+G174+G175+G176+G177)-SMALL(G166:G177,1)-SMALL(G166:G177,2)-SMALL(G166:G177,3)-SMALL(G166:G177,4))</f>
        <v>107.55</v>
      </c>
      <c r="H178" s="42"/>
      <c r="I178" s="41">
        <f>SUM((I166+I167+I168+I169+I170+I171+I172+I173+I174+I175+I176+I177)-SMALL(I166:I177,1)-SMALL(I166:I177,2)-SMALL(I166:I177,3)-SMALL(I166:I177,4))</f>
        <v>93.35</v>
      </c>
      <c r="J178" s="42"/>
      <c r="K178" s="41">
        <f>SUM((K166+K167+K168+K169+K170+K171+K172+K173+K174+K175+K176+K177)-SMALL(K166:K177,1)-SMALL(K166:K177,2)-SMALL(K166:K177,3)-SMALL(K166:K177,4))</f>
        <v>97.850000000000009</v>
      </c>
      <c r="L178" s="42"/>
      <c r="M178" s="41">
        <f>SUM((M166+M167+M168+M169+M170+M171+M172+M173+M174+M175+M176+M177)-SMALL(M166:M177,1)-SMALL(M166:M177,2)-SMALL(M166:M177,3)-SMALL(M166:M177,4))</f>
        <v>99.65</v>
      </c>
      <c r="N178" s="43"/>
    </row>
    <row r="179" spans="1:14" ht="15" thickBot="1" x14ac:dyDescent="0.35">
      <c r="B179" s="126" t="s">
        <v>380</v>
      </c>
      <c r="C179" s="126"/>
      <c r="D179" s="126"/>
      <c r="E179" s="126"/>
      <c r="F179" s="44"/>
      <c r="G179" s="45"/>
      <c r="H179" s="45"/>
      <c r="I179" s="45"/>
      <c r="J179" s="45"/>
      <c r="K179" s="45"/>
      <c r="L179" s="45"/>
      <c r="M179" s="45"/>
      <c r="N179" s="46">
        <f>SUM(G178:M178)</f>
        <v>398.4</v>
      </c>
    </row>
    <row r="180" spans="1:14" ht="15" thickBot="1" x14ac:dyDescent="0.35">
      <c r="B180" s="29"/>
      <c r="C180" s="29"/>
      <c r="D180" s="47"/>
      <c r="E180" s="29"/>
      <c r="F180" s="29"/>
      <c r="G180" s="29"/>
      <c r="H180" s="29"/>
      <c r="I180" s="29"/>
      <c r="J180" s="29"/>
      <c r="K180" s="29"/>
      <c r="L180" s="29"/>
      <c r="M180" s="29"/>
      <c r="N180" s="29"/>
    </row>
    <row r="181" spans="1:14" ht="15" thickBot="1" x14ac:dyDescent="0.35">
      <c r="B181" s="23" t="s">
        <v>4</v>
      </c>
      <c r="C181" s="24" t="s">
        <v>5</v>
      </c>
      <c r="D181" s="25" t="s">
        <v>6</v>
      </c>
      <c r="E181" s="24" t="s">
        <v>7</v>
      </c>
      <c r="F181" s="25" t="s">
        <v>8</v>
      </c>
      <c r="G181" s="26" t="s">
        <v>9</v>
      </c>
      <c r="H181" s="27" t="s">
        <v>8</v>
      </c>
      <c r="I181" s="24" t="s">
        <v>10</v>
      </c>
      <c r="J181" s="24" t="s">
        <v>8</v>
      </c>
      <c r="K181" s="26" t="s">
        <v>11</v>
      </c>
      <c r="L181" s="27" t="s">
        <v>8</v>
      </c>
      <c r="M181" s="27" t="s">
        <v>12</v>
      </c>
      <c r="N181" s="28" t="s">
        <v>13</v>
      </c>
    </row>
    <row r="182" spans="1:14" ht="14.4" x14ac:dyDescent="0.3">
      <c r="A182" s="171">
        <v>1</v>
      </c>
      <c r="B182" s="152" t="s">
        <v>422</v>
      </c>
      <c r="C182" s="110" t="s">
        <v>423</v>
      </c>
      <c r="D182" s="7">
        <v>15</v>
      </c>
      <c r="E182" s="30" t="s">
        <v>420</v>
      </c>
      <c r="F182" s="31">
        <v>2</v>
      </c>
      <c r="G182" s="32">
        <v>13.7</v>
      </c>
      <c r="H182" s="31">
        <v>2</v>
      </c>
      <c r="I182" s="32">
        <v>12.25</v>
      </c>
      <c r="J182" s="31">
        <v>2</v>
      </c>
      <c r="K182" s="32">
        <v>13.2</v>
      </c>
      <c r="L182" s="31">
        <v>3</v>
      </c>
      <c r="M182" s="32">
        <v>11</v>
      </c>
      <c r="N182" s="33">
        <f t="shared" ref="N182:N189" si="21">G182+I182+K182+M182</f>
        <v>50.15</v>
      </c>
    </row>
    <row r="183" spans="1:14" ht="14.4" x14ac:dyDescent="0.3">
      <c r="A183" s="171">
        <v>2</v>
      </c>
      <c r="B183" s="153" t="s">
        <v>424</v>
      </c>
      <c r="C183" s="111" t="s">
        <v>425</v>
      </c>
      <c r="D183" s="18">
        <v>16</v>
      </c>
      <c r="E183" s="50" t="s">
        <v>420</v>
      </c>
      <c r="F183" s="51">
        <v>2</v>
      </c>
      <c r="G183" s="52">
        <v>13.2</v>
      </c>
      <c r="H183" s="51">
        <v>1</v>
      </c>
      <c r="I183" s="52">
        <v>12.85</v>
      </c>
      <c r="J183" s="51">
        <v>1</v>
      </c>
      <c r="K183" s="52">
        <v>12.05</v>
      </c>
      <c r="L183" s="51">
        <v>1</v>
      </c>
      <c r="M183" s="52">
        <v>13.1</v>
      </c>
      <c r="N183" s="53">
        <f t="shared" si="21"/>
        <v>51.199999999999996</v>
      </c>
    </row>
    <row r="184" spans="1:14" ht="14.4" x14ac:dyDescent="0.3">
      <c r="A184" s="171">
        <v>3</v>
      </c>
      <c r="B184" s="153" t="s">
        <v>426</v>
      </c>
      <c r="C184" s="111" t="s">
        <v>427</v>
      </c>
      <c r="D184" s="18">
        <v>15</v>
      </c>
      <c r="E184" s="50" t="s">
        <v>420</v>
      </c>
      <c r="F184" s="51">
        <v>2</v>
      </c>
      <c r="G184" s="52">
        <v>14.1</v>
      </c>
      <c r="H184" s="51">
        <v>1</v>
      </c>
      <c r="I184" s="52">
        <v>12.9</v>
      </c>
      <c r="J184" s="51">
        <v>1</v>
      </c>
      <c r="K184" s="52">
        <v>13.5</v>
      </c>
      <c r="L184" s="51">
        <v>3</v>
      </c>
      <c r="M184" s="52">
        <v>14.05</v>
      </c>
      <c r="N184" s="53">
        <f t="shared" si="21"/>
        <v>54.55</v>
      </c>
    </row>
    <row r="185" spans="1:14" ht="14.4" x14ac:dyDescent="0.3">
      <c r="A185" s="171">
        <v>4</v>
      </c>
      <c r="B185" s="153" t="s">
        <v>428</v>
      </c>
      <c r="C185" s="111" t="s">
        <v>429</v>
      </c>
      <c r="D185" s="18">
        <v>16</v>
      </c>
      <c r="E185" s="50" t="s">
        <v>420</v>
      </c>
      <c r="F185" s="51">
        <v>2</v>
      </c>
      <c r="G185" s="52">
        <v>13.25</v>
      </c>
      <c r="H185" s="51">
        <v>1</v>
      </c>
      <c r="I185" s="52">
        <v>8.9499999999999993</v>
      </c>
      <c r="J185" s="51">
        <v>2</v>
      </c>
      <c r="K185" s="52">
        <v>13.1</v>
      </c>
      <c r="L185" s="51">
        <v>2</v>
      </c>
      <c r="M185" s="52">
        <v>13.9</v>
      </c>
      <c r="N185" s="53">
        <f t="shared" si="21"/>
        <v>49.199999999999996</v>
      </c>
    </row>
    <row r="186" spans="1:14" ht="14.4" x14ac:dyDescent="0.3">
      <c r="A186" s="171">
        <v>5</v>
      </c>
      <c r="B186" s="153" t="s">
        <v>430</v>
      </c>
      <c r="C186" s="111" t="s">
        <v>34</v>
      </c>
      <c r="D186" s="18">
        <v>15</v>
      </c>
      <c r="E186" s="50" t="s">
        <v>420</v>
      </c>
      <c r="F186" s="51">
        <v>2</v>
      </c>
      <c r="G186" s="52">
        <v>13.95</v>
      </c>
      <c r="H186" s="51">
        <v>1</v>
      </c>
      <c r="I186" s="52">
        <v>13.4</v>
      </c>
      <c r="J186" s="51">
        <v>2</v>
      </c>
      <c r="K186" s="52">
        <v>12.15</v>
      </c>
      <c r="L186" s="51">
        <v>3</v>
      </c>
      <c r="M186" s="52">
        <v>12.3</v>
      </c>
      <c r="N186" s="53">
        <f t="shared" si="21"/>
        <v>51.8</v>
      </c>
    </row>
    <row r="187" spans="1:14" ht="14.4" x14ac:dyDescent="0.3">
      <c r="A187" s="171">
        <v>6</v>
      </c>
      <c r="B187" s="153" t="s">
        <v>431</v>
      </c>
      <c r="C187" s="111" t="s">
        <v>432</v>
      </c>
      <c r="D187" s="18">
        <v>16</v>
      </c>
      <c r="E187" s="50" t="s">
        <v>420</v>
      </c>
      <c r="F187" s="51">
        <v>2</v>
      </c>
      <c r="G187" s="52">
        <v>14</v>
      </c>
      <c r="H187" s="51">
        <v>1</v>
      </c>
      <c r="I187" s="52">
        <v>13.1</v>
      </c>
      <c r="J187" s="51">
        <v>2</v>
      </c>
      <c r="K187" s="52">
        <v>12.6</v>
      </c>
      <c r="L187" s="51">
        <v>2</v>
      </c>
      <c r="M187" s="52">
        <v>13.3</v>
      </c>
      <c r="N187" s="53">
        <f t="shared" si="21"/>
        <v>53</v>
      </c>
    </row>
    <row r="188" spans="1:14" ht="14.4" x14ac:dyDescent="0.3">
      <c r="A188" s="171">
        <v>7</v>
      </c>
      <c r="B188" s="153" t="s">
        <v>433</v>
      </c>
      <c r="C188" s="111" t="s">
        <v>434</v>
      </c>
      <c r="D188" s="18">
        <v>16</v>
      </c>
      <c r="E188" s="50" t="s">
        <v>420</v>
      </c>
      <c r="F188" s="51">
        <v>2</v>
      </c>
      <c r="G188" s="52">
        <v>14.3</v>
      </c>
      <c r="H188" s="51">
        <v>2</v>
      </c>
      <c r="I188" s="52">
        <v>12.4</v>
      </c>
      <c r="J188" s="51">
        <v>2</v>
      </c>
      <c r="K188" s="52">
        <v>14.4</v>
      </c>
      <c r="L188" s="51">
        <v>2</v>
      </c>
      <c r="M188" s="52">
        <v>14.1</v>
      </c>
      <c r="N188" s="53">
        <f t="shared" si="21"/>
        <v>55.2</v>
      </c>
    </row>
    <row r="189" spans="1:14" ht="14.4" x14ac:dyDescent="0.3">
      <c r="A189" s="171">
        <v>8</v>
      </c>
      <c r="B189" s="153" t="s">
        <v>435</v>
      </c>
      <c r="C189" s="111" t="s">
        <v>436</v>
      </c>
      <c r="D189" s="18">
        <v>15</v>
      </c>
      <c r="E189" s="50" t="s">
        <v>420</v>
      </c>
      <c r="F189" s="51">
        <v>2</v>
      </c>
      <c r="G189" s="52">
        <v>12.8</v>
      </c>
      <c r="H189" s="51">
        <v>1</v>
      </c>
      <c r="I189" s="52">
        <v>12.45</v>
      </c>
      <c r="J189" s="51">
        <v>2</v>
      </c>
      <c r="K189" s="52">
        <v>13.5</v>
      </c>
      <c r="L189" s="51">
        <v>1</v>
      </c>
      <c r="M189" s="52">
        <v>13.2</v>
      </c>
      <c r="N189" s="53">
        <f t="shared" si="21"/>
        <v>51.95</v>
      </c>
    </row>
    <row r="190" spans="1:14" ht="14.4" x14ac:dyDescent="0.3">
      <c r="A190" s="171">
        <v>9</v>
      </c>
      <c r="B190" s="153" t="s">
        <v>437</v>
      </c>
      <c r="C190" s="111" t="s">
        <v>28</v>
      </c>
      <c r="D190" s="18">
        <v>14</v>
      </c>
      <c r="E190" s="50" t="s">
        <v>420</v>
      </c>
      <c r="F190" s="51">
        <v>2</v>
      </c>
      <c r="G190" s="52">
        <v>13.9</v>
      </c>
      <c r="H190" s="51">
        <v>2</v>
      </c>
      <c r="I190" s="52">
        <v>13.2</v>
      </c>
      <c r="J190" s="51">
        <v>2</v>
      </c>
      <c r="K190" s="52">
        <v>12.5</v>
      </c>
      <c r="L190" s="51">
        <v>3</v>
      </c>
      <c r="M190" s="52">
        <v>12.95</v>
      </c>
      <c r="N190" s="53">
        <f t="shared" ref="N190:N193" si="22">G190+I190+K190+M190</f>
        <v>52.55</v>
      </c>
    </row>
    <row r="191" spans="1:14" ht="14.4" x14ac:dyDescent="0.3">
      <c r="A191" s="171">
        <v>10</v>
      </c>
      <c r="B191" s="154" t="s">
        <v>438</v>
      </c>
      <c r="C191" s="111" t="s">
        <v>439</v>
      </c>
      <c r="D191" s="18">
        <v>16</v>
      </c>
      <c r="E191" s="50" t="s">
        <v>420</v>
      </c>
      <c r="F191" s="51">
        <v>2</v>
      </c>
      <c r="G191" s="52">
        <v>13.5</v>
      </c>
      <c r="H191" s="51">
        <v>2</v>
      </c>
      <c r="I191" s="52">
        <v>14.05</v>
      </c>
      <c r="J191" s="51">
        <v>3</v>
      </c>
      <c r="K191" s="52">
        <v>13.55</v>
      </c>
      <c r="L191" s="51">
        <v>3</v>
      </c>
      <c r="M191" s="52">
        <v>14.6</v>
      </c>
      <c r="N191" s="53">
        <f t="shared" si="22"/>
        <v>55.7</v>
      </c>
    </row>
    <row r="192" spans="1:14" ht="14.4" x14ac:dyDescent="0.3">
      <c r="A192" s="171">
        <v>11</v>
      </c>
      <c r="B192" s="153" t="s">
        <v>440</v>
      </c>
      <c r="C192" s="111" t="s">
        <v>441</v>
      </c>
      <c r="D192" s="18">
        <v>16</v>
      </c>
      <c r="E192" s="50" t="s">
        <v>420</v>
      </c>
      <c r="F192" s="51">
        <v>2</v>
      </c>
      <c r="G192" s="52">
        <v>13.85</v>
      </c>
      <c r="H192" s="51">
        <v>1</v>
      </c>
      <c r="I192" s="52">
        <v>13.4</v>
      </c>
      <c r="J192" s="51">
        <v>2</v>
      </c>
      <c r="K192" s="52">
        <v>13.75</v>
      </c>
      <c r="L192" s="51">
        <v>2</v>
      </c>
      <c r="M192" s="52">
        <v>14</v>
      </c>
      <c r="N192" s="53">
        <f t="shared" si="22"/>
        <v>55</v>
      </c>
    </row>
    <row r="193" spans="1:14" ht="15" thickBot="1" x14ac:dyDescent="0.35">
      <c r="A193" s="171">
        <v>12</v>
      </c>
      <c r="B193" s="20" t="s">
        <v>331</v>
      </c>
      <c r="C193" s="21" t="s">
        <v>442</v>
      </c>
      <c r="D193" s="22">
        <v>14</v>
      </c>
      <c r="E193" s="50" t="s">
        <v>420</v>
      </c>
      <c r="F193" s="38">
        <v>3</v>
      </c>
      <c r="G193" s="39">
        <v>14.65</v>
      </c>
      <c r="H193" s="38">
        <v>2</v>
      </c>
      <c r="I193" s="39">
        <v>13.75</v>
      </c>
      <c r="J193" s="38">
        <v>3</v>
      </c>
      <c r="K193" s="39">
        <v>11.5</v>
      </c>
      <c r="L193" s="38">
        <v>3</v>
      </c>
      <c r="M193" s="39">
        <v>15.3</v>
      </c>
      <c r="N193" s="40">
        <f t="shared" si="22"/>
        <v>55.2</v>
      </c>
    </row>
    <row r="194" spans="1:14" ht="15" thickBot="1" x14ac:dyDescent="0.35">
      <c r="B194" s="127" t="s">
        <v>15</v>
      </c>
      <c r="C194" s="127"/>
      <c r="D194" s="127"/>
      <c r="E194" s="127"/>
      <c r="F194" s="127"/>
      <c r="G194" s="41">
        <f>SUM((G182+G183+G184+G185+G186+G187+G188+G189+G190+G191+G192+G193)-SMALL(G182:G193,1)-SMALL(G182:G193,2)-SMALL(G182:G193,3)-SMALL(G182:G193,4))</f>
        <v>112.44999999999999</v>
      </c>
      <c r="H194" s="42"/>
      <c r="I194" s="41">
        <f>SUM((I182+I183+I184+I185+I186+I187+I188+I189+I190+I191+I192+I193)-SMALL(I182:I193,1)-SMALL(I182:I193,2)-SMALL(I182:I193,3)-SMALL(I182:I193,4))</f>
        <v>106.65000000000002</v>
      </c>
      <c r="J194" s="42"/>
      <c r="K194" s="41">
        <f>SUM((K182+K183+K184+K185+K186+K187+K188+K189+K190+K191+K192+K193)-SMALL(K182:K193,1)-SMALL(K182:K193,2)-SMALL(K182:K193,3)-SMALL(K182:K193,4))</f>
        <v>107.6</v>
      </c>
      <c r="L194" s="42"/>
      <c r="M194" s="41">
        <f>SUM((M182+M183+M184+M185+M186+M187+M188+M189+M190+M191+M192+M193)-SMALL(M182:M193,1)-SMALL(M182:M193,2)-SMALL(M182:M193,3)-SMALL(M182:M193,4))</f>
        <v>112.45</v>
      </c>
      <c r="N194" s="43"/>
    </row>
    <row r="195" spans="1:14" ht="15" thickBot="1" x14ac:dyDescent="0.35">
      <c r="B195" s="126" t="s">
        <v>420</v>
      </c>
      <c r="C195" s="126"/>
      <c r="D195" s="126"/>
      <c r="E195" s="126"/>
      <c r="F195" s="44"/>
      <c r="G195" s="45"/>
      <c r="H195" s="45"/>
      <c r="I195" s="45"/>
      <c r="J195" s="45"/>
      <c r="K195" s="45"/>
      <c r="L195" s="45"/>
      <c r="M195" s="45"/>
      <c r="N195" s="46">
        <f>SUM(G194:M194)</f>
        <v>439.15000000000003</v>
      </c>
    </row>
    <row r="196" spans="1:14" ht="15" thickBot="1" x14ac:dyDescent="0.35">
      <c r="B196" s="29"/>
      <c r="C196" s="29"/>
      <c r="D196" s="47"/>
      <c r="E196" s="29"/>
      <c r="F196" s="29"/>
      <c r="G196" s="29"/>
      <c r="H196" s="29"/>
      <c r="I196" s="29"/>
      <c r="J196" s="29"/>
      <c r="K196" s="29"/>
      <c r="L196" s="29"/>
      <c r="M196" s="29"/>
      <c r="N196" s="29"/>
    </row>
    <row r="197" spans="1:14" ht="15" thickBot="1" x14ac:dyDescent="0.35">
      <c r="B197" s="23" t="s">
        <v>4</v>
      </c>
      <c r="C197" s="24" t="s">
        <v>5</v>
      </c>
      <c r="D197" s="25" t="s">
        <v>6</v>
      </c>
      <c r="E197" s="24" t="s">
        <v>7</v>
      </c>
      <c r="F197" s="25" t="s">
        <v>8</v>
      </c>
      <c r="G197" s="26" t="s">
        <v>9</v>
      </c>
      <c r="H197" s="27" t="s">
        <v>8</v>
      </c>
      <c r="I197" s="24" t="s">
        <v>10</v>
      </c>
      <c r="J197" s="24" t="s">
        <v>8</v>
      </c>
      <c r="K197" s="26" t="s">
        <v>11</v>
      </c>
      <c r="L197" s="27" t="s">
        <v>8</v>
      </c>
      <c r="M197" s="27" t="s">
        <v>12</v>
      </c>
      <c r="N197" s="28" t="s">
        <v>13</v>
      </c>
    </row>
    <row r="198" spans="1:14" ht="14.4" x14ac:dyDescent="0.3">
      <c r="A198" s="171">
        <v>1</v>
      </c>
      <c r="B198" s="152" t="s">
        <v>443</v>
      </c>
      <c r="C198" s="110" t="s">
        <v>444</v>
      </c>
      <c r="D198" s="7">
        <v>14</v>
      </c>
      <c r="E198" s="30" t="s">
        <v>421</v>
      </c>
      <c r="F198" s="31">
        <v>2</v>
      </c>
      <c r="G198" s="32">
        <v>13.95</v>
      </c>
      <c r="H198" s="31">
        <v>2</v>
      </c>
      <c r="I198" s="32">
        <v>12.4</v>
      </c>
      <c r="J198" s="31">
        <v>2</v>
      </c>
      <c r="K198" s="32">
        <v>13.65</v>
      </c>
      <c r="L198" s="31">
        <v>3</v>
      </c>
      <c r="M198" s="32">
        <v>13.1</v>
      </c>
      <c r="N198" s="33">
        <f t="shared" ref="N198:N205" si="23">G198+I198+K198+M198</f>
        <v>53.1</v>
      </c>
    </row>
    <row r="199" spans="1:14" ht="14.4" x14ac:dyDescent="0.3">
      <c r="A199" s="171">
        <v>2</v>
      </c>
      <c r="B199" s="153" t="s">
        <v>445</v>
      </c>
      <c r="C199" s="111" t="s">
        <v>446</v>
      </c>
      <c r="D199" s="18">
        <v>15</v>
      </c>
      <c r="E199" s="50" t="s">
        <v>421</v>
      </c>
      <c r="F199" s="51">
        <v>3</v>
      </c>
      <c r="G199" s="52">
        <v>15.3</v>
      </c>
      <c r="H199" s="51">
        <v>2</v>
      </c>
      <c r="I199" s="52">
        <v>13.55</v>
      </c>
      <c r="J199" s="51">
        <v>3</v>
      </c>
      <c r="K199" s="52">
        <v>12.65</v>
      </c>
      <c r="L199" s="51">
        <v>3</v>
      </c>
      <c r="M199" s="52">
        <v>7.3</v>
      </c>
      <c r="N199" s="53">
        <f t="shared" si="23"/>
        <v>48.8</v>
      </c>
    </row>
    <row r="200" spans="1:14" ht="14.4" x14ac:dyDescent="0.3">
      <c r="A200" s="171">
        <v>3</v>
      </c>
      <c r="B200" s="153" t="s">
        <v>447</v>
      </c>
      <c r="C200" s="111" t="s">
        <v>448</v>
      </c>
      <c r="D200" s="18">
        <v>15</v>
      </c>
      <c r="E200" s="50" t="s">
        <v>421</v>
      </c>
      <c r="F200" s="51">
        <v>3</v>
      </c>
      <c r="G200" s="52">
        <v>15.25</v>
      </c>
      <c r="H200" s="51">
        <v>3</v>
      </c>
      <c r="I200" s="52">
        <v>13</v>
      </c>
      <c r="J200" s="51">
        <v>3</v>
      </c>
      <c r="K200" s="52">
        <v>14.05</v>
      </c>
      <c r="L200" s="51">
        <v>3</v>
      </c>
      <c r="M200" s="52">
        <v>15.5</v>
      </c>
      <c r="N200" s="53">
        <f t="shared" si="23"/>
        <v>57.8</v>
      </c>
    </row>
    <row r="201" spans="1:14" ht="14.4" x14ac:dyDescent="0.3">
      <c r="A201" s="171">
        <v>4</v>
      </c>
      <c r="B201" s="153" t="s">
        <v>449</v>
      </c>
      <c r="C201" s="111" t="s">
        <v>432</v>
      </c>
      <c r="D201" s="18">
        <v>15</v>
      </c>
      <c r="E201" s="50" t="s">
        <v>421</v>
      </c>
      <c r="F201" s="51">
        <v>2</v>
      </c>
      <c r="G201" s="52">
        <v>13.3</v>
      </c>
      <c r="H201" s="51">
        <v>2</v>
      </c>
      <c r="I201" s="52">
        <v>12.6</v>
      </c>
      <c r="J201" s="51">
        <v>2</v>
      </c>
      <c r="K201" s="52">
        <v>13.3</v>
      </c>
      <c r="L201" s="51">
        <v>3</v>
      </c>
      <c r="M201" s="52">
        <v>14.3</v>
      </c>
      <c r="N201" s="53">
        <f t="shared" si="23"/>
        <v>53.5</v>
      </c>
    </row>
    <row r="202" spans="1:14" ht="14.4" x14ac:dyDescent="0.3">
      <c r="A202" s="171">
        <v>5</v>
      </c>
      <c r="B202" s="153" t="s">
        <v>450</v>
      </c>
      <c r="C202" s="111" t="s">
        <v>451</v>
      </c>
      <c r="D202" s="18">
        <v>14</v>
      </c>
      <c r="E202" s="50" t="s">
        <v>421</v>
      </c>
      <c r="F202" s="51">
        <v>3</v>
      </c>
      <c r="G202" s="52">
        <v>15.3</v>
      </c>
      <c r="H202" s="51">
        <v>3</v>
      </c>
      <c r="I202" s="52">
        <v>14.45</v>
      </c>
      <c r="J202" s="51">
        <v>3</v>
      </c>
      <c r="K202" s="52">
        <v>13.55</v>
      </c>
      <c r="L202" s="51">
        <v>3</v>
      </c>
      <c r="M202" s="52">
        <v>14.2</v>
      </c>
      <c r="N202" s="53">
        <f t="shared" si="23"/>
        <v>57.5</v>
      </c>
    </row>
    <row r="203" spans="1:14" ht="14.4" x14ac:dyDescent="0.3">
      <c r="A203" s="171">
        <v>6</v>
      </c>
      <c r="B203" s="153" t="s">
        <v>452</v>
      </c>
      <c r="C203" s="111" t="s">
        <v>453</v>
      </c>
      <c r="D203" s="18">
        <v>14</v>
      </c>
      <c r="E203" s="50" t="s">
        <v>421</v>
      </c>
      <c r="F203" s="51">
        <v>3</v>
      </c>
      <c r="G203" s="52">
        <v>15.6</v>
      </c>
      <c r="H203" s="51">
        <v>3</v>
      </c>
      <c r="I203" s="52">
        <v>13.4</v>
      </c>
      <c r="J203" s="51">
        <v>3</v>
      </c>
      <c r="K203" s="52">
        <v>13.95</v>
      </c>
      <c r="L203" s="51">
        <v>3</v>
      </c>
      <c r="M203" s="52">
        <v>15.2</v>
      </c>
      <c r="N203" s="53">
        <f t="shared" si="23"/>
        <v>58.150000000000006</v>
      </c>
    </row>
    <row r="204" spans="1:14" ht="14.4" x14ac:dyDescent="0.3">
      <c r="A204" s="171">
        <v>7</v>
      </c>
      <c r="B204" s="153" t="s">
        <v>454</v>
      </c>
      <c r="C204" s="111" t="s">
        <v>455</v>
      </c>
      <c r="D204" s="18">
        <v>16</v>
      </c>
      <c r="E204" s="50" t="s">
        <v>421</v>
      </c>
      <c r="F204" s="51">
        <v>2</v>
      </c>
      <c r="G204" s="52">
        <v>14.2</v>
      </c>
      <c r="H204" s="51">
        <v>2</v>
      </c>
      <c r="I204" s="52">
        <v>13.9</v>
      </c>
      <c r="J204" s="51">
        <v>3</v>
      </c>
      <c r="K204" s="52">
        <v>11.55</v>
      </c>
      <c r="L204" s="51">
        <v>3</v>
      </c>
      <c r="M204" s="52">
        <v>14.8</v>
      </c>
      <c r="N204" s="53">
        <f t="shared" si="23"/>
        <v>54.45</v>
      </c>
    </row>
    <row r="205" spans="1:14" ht="14.4" x14ac:dyDescent="0.3">
      <c r="A205" s="171">
        <v>8</v>
      </c>
      <c r="B205" s="153" t="s">
        <v>456</v>
      </c>
      <c r="C205" s="111" t="s">
        <v>457</v>
      </c>
      <c r="D205" s="18">
        <v>15</v>
      </c>
      <c r="E205" s="50" t="s">
        <v>421</v>
      </c>
      <c r="F205" s="51">
        <v>2</v>
      </c>
      <c r="G205" s="52">
        <v>13.7</v>
      </c>
      <c r="H205" s="51">
        <v>2</v>
      </c>
      <c r="I205" s="52">
        <v>13.1</v>
      </c>
      <c r="J205" s="51">
        <v>2</v>
      </c>
      <c r="K205" s="52">
        <v>13.2</v>
      </c>
      <c r="L205" s="51">
        <v>3</v>
      </c>
      <c r="M205" s="52">
        <v>14.6</v>
      </c>
      <c r="N205" s="53">
        <f t="shared" si="23"/>
        <v>54.6</v>
      </c>
    </row>
    <row r="206" spans="1:14" ht="14.4" x14ac:dyDescent="0.3">
      <c r="A206" s="171">
        <v>9</v>
      </c>
      <c r="B206" s="153" t="s">
        <v>458</v>
      </c>
      <c r="C206" s="111" t="s">
        <v>121</v>
      </c>
      <c r="D206" s="18">
        <v>15</v>
      </c>
      <c r="E206" s="50" t="s">
        <v>421</v>
      </c>
      <c r="F206" s="51">
        <v>2</v>
      </c>
      <c r="G206" s="52">
        <v>14.3</v>
      </c>
      <c r="H206" s="51">
        <v>2</v>
      </c>
      <c r="I206" s="52">
        <v>12.3</v>
      </c>
      <c r="J206" s="51">
        <v>2</v>
      </c>
      <c r="K206" s="52">
        <v>13.35</v>
      </c>
      <c r="L206" s="51">
        <v>3</v>
      </c>
      <c r="M206" s="52">
        <v>13.15</v>
      </c>
      <c r="N206" s="53">
        <f t="shared" ref="N206:N209" si="24">G206+I206+K206+M206</f>
        <v>53.1</v>
      </c>
    </row>
    <row r="207" spans="1:14" ht="14.4" x14ac:dyDescent="0.3">
      <c r="A207" s="171">
        <v>10</v>
      </c>
      <c r="B207" s="154" t="s">
        <v>459</v>
      </c>
      <c r="C207" s="111" t="s">
        <v>460</v>
      </c>
      <c r="D207" s="18">
        <v>15</v>
      </c>
      <c r="E207" s="50" t="s">
        <v>421</v>
      </c>
      <c r="F207" s="51">
        <v>2</v>
      </c>
      <c r="G207" s="52">
        <v>14.4</v>
      </c>
      <c r="H207" s="51">
        <v>2</v>
      </c>
      <c r="I207" s="52">
        <v>14.2</v>
      </c>
      <c r="J207" s="51">
        <v>2</v>
      </c>
      <c r="K207" s="52">
        <v>13.9</v>
      </c>
      <c r="L207" s="51">
        <v>3</v>
      </c>
      <c r="M207" s="52">
        <v>14.7</v>
      </c>
      <c r="N207" s="53">
        <f t="shared" si="24"/>
        <v>57.2</v>
      </c>
    </row>
    <row r="208" spans="1:14" ht="14.4" x14ac:dyDescent="0.3">
      <c r="A208" s="171">
        <v>11</v>
      </c>
      <c r="B208" s="153" t="s">
        <v>461</v>
      </c>
      <c r="C208" s="111" t="s">
        <v>462</v>
      </c>
      <c r="D208" s="18">
        <v>15</v>
      </c>
      <c r="E208" s="50" t="s">
        <v>421</v>
      </c>
      <c r="F208" s="51">
        <v>2</v>
      </c>
      <c r="G208" s="52">
        <v>14.2</v>
      </c>
      <c r="H208" s="51">
        <v>2</v>
      </c>
      <c r="I208" s="52">
        <v>12.5</v>
      </c>
      <c r="J208" s="51">
        <v>2</v>
      </c>
      <c r="K208" s="52">
        <v>13.7</v>
      </c>
      <c r="L208" s="51">
        <v>3</v>
      </c>
      <c r="M208" s="52">
        <v>14.9</v>
      </c>
      <c r="N208" s="53">
        <f t="shared" si="24"/>
        <v>55.3</v>
      </c>
    </row>
    <row r="209" spans="1:14" ht="15" thickBot="1" x14ac:dyDescent="0.35">
      <c r="A209" s="171">
        <v>12</v>
      </c>
      <c r="B209" s="20" t="s">
        <v>463</v>
      </c>
      <c r="C209" s="21" t="s">
        <v>464</v>
      </c>
      <c r="D209" s="22">
        <v>14</v>
      </c>
      <c r="E209" s="50" t="s">
        <v>421</v>
      </c>
      <c r="F209" s="38">
        <v>2</v>
      </c>
      <c r="G209" s="39">
        <v>13.45</v>
      </c>
      <c r="H209" s="38">
        <v>2</v>
      </c>
      <c r="I209" s="39">
        <v>12.3</v>
      </c>
      <c r="J209" s="38">
        <v>3</v>
      </c>
      <c r="K209" s="39">
        <v>13</v>
      </c>
      <c r="L209" s="38">
        <v>3</v>
      </c>
      <c r="M209" s="39">
        <v>15.3</v>
      </c>
      <c r="N209" s="40">
        <f t="shared" si="24"/>
        <v>54.05</v>
      </c>
    </row>
    <row r="210" spans="1:14" ht="15" thickBot="1" x14ac:dyDescent="0.35">
      <c r="B210" s="127" t="s">
        <v>15</v>
      </c>
      <c r="C210" s="127"/>
      <c r="D210" s="127"/>
      <c r="E210" s="127"/>
      <c r="F210" s="127"/>
      <c r="G210" s="41">
        <f>SUM((G198+G199+G200+G201+G202+G203+G204+G205+G206+G207+G208+G209)-SMALL(G198:G209,1)-SMALL(G198:G209,2)-SMALL(G198:G209,3)-SMALL(G198:G209,4))</f>
        <v>118.55</v>
      </c>
      <c r="H210" s="42"/>
      <c r="I210" s="41">
        <f>SUM((I198+I199+I200+I201+I202+I203+I204+I205+I206+I207+I208+I209)-SMALL(I198:I209,1)-SMALL(I198:I209,2)-SMALL(I198:I209,3)-SMALL(I198:I209,4))</f>
        <v>108.19999999999999</v>
      </c>
      <c r="J210" s="42"/>
      <c r="K210" s="41">
        <f>SUM((K198+K199+K200+K201+K202+K203+K204+K205+K206+K207+K208+K209)-SMALL(K198:K209,1)-SMALL(K198:K209,2)-SMALL(K198:K209,3)-SMALL(K198:K209,4))</f>
        <v>109.44999999999997</v>
      </c>
      <c r="L210" s="42"/>
      <c r="M210" s="41">
        <f>SUM((M198+M199+M200+M201+M202+M203+M204+M205+M206+M207+M208+M209)-SMALL(M198:M209,1)-SMALL(M198:M209,2)-SMALL(M198:M209,3)-SMALL(M198:M209,4))</f>
        <v>119.3</v>
      </c>
      <c r="N210" s="43"/>
    </row>
    <row r="211" spans="1:14" ht="15" thickBot="1" x14ac:dyDescent="0.35">
      <c r="B211" s="126" t="s">
        <v>421</v>
      </c>
      <c r="C211" s="126"/>
      <c r="D211" s="126"/>
      <c r="E211" s="126"/>
      <c r="F211" s="44"/>
      <c r="G211" s="45"/>
      <c r="H211" s="45"/>
      <c r="I211" s="45"/>
      <c r="J211" s="45"/>
      <c r="K211" s="45"/>
      <c r="L211" s="45"/>
      <c r="M211" s="45"/>
      <c r="N211" s="46">
        <f>SUM(G210:M210)</f>
        <v>455.5</v>
      </c>
    </row>
    <row r="212" spans="1:14" ht="14.4" x14ac:dyDescent="0.3">
      <c r="B212" s="29"/>
      <c r="C212" s="29"/>
      <c r="D212" s="47"/>
      <c r="E212" s="29"/>
      <c r="F212" s="29"/>
      <c r="G212" s="29"/>
      <c r="H212" s="29"/>
      <c r="I212" s="29"/>
      <c r="J212" s="29"/>
      <c r="K212" s="29"/>
      <c r="L212" s="29"/>
      <c r="M212" s="29"/>
      <c r="N212" s="29"/>
    </row>
    <row r="213" spans="1:14" ht="14.4" x14ac:dyDescent="0.3">
      <c r="B213" s="29"/>
      <c r="C213" s="29"/>
      <c r="D213" s="47"/>
      <c r="E213" s="29"/>
      <c r="F213" s="29"/>
      <c r="G213" s="29"/>
      <c r="H213" s="29"/>
      <c r="I213" s="29"/>
      <c r="J213" s="29"/>
      <c r="K213" s="29"/>
      <c r="L213" s="29"/>
      <c r="M213" s="29"/>
      <c r="N213" s="29"/>
    </row>
    <row r="214" spans="1:14" ht="14.4" x14ac:dyDescent="0.3">
      <c r="B214" s="29"/>
      <c r="C214" s="29"/>
      <c r="D214" s="47"/>
      <c r="E214" s="29"/>
      <c r="F214" s="29"/>
      <c r="G214" s="29"/>
      <c r="H214" s="29"/>
      <c r="I214" s="29"/>
      <c r="J214" s="29"/>
      <c r="K214" s="29"/>
      <c r="L214" s="29"/>
      <c r="M214" s="29"/>
      <c r="N214" s="29"/>
    </row>
  </sheetData>
  <mergeCells count="30">
    <mergeCell ref="B82:F82"/>
    <mergeCell ref="B18:F18"/>
    <mergeCell ref="B19:E19"/>
    <mergeCell ref="B34:F34"/>
    <mergeCell ref="B35:E35"/>
    <mergeCell ref="B50:F50"/>
    <mergeCell ref="B66:F66"/>
    <mergeCell ref="B67:E67"/>
    <mergeCell ref="P3:V4"/>
    <mergeCell ref="B1:N1"/>
    <mergeCell ref="B2:N2"/>
    <mergeCell ref="B3:N3"/>
    <mergeCell ref="B51:E51"/>
    <mergeCell ref="B114:F114"/>
    <mergeCell ref="B83:E83"/>
    <mergeCell ref="B130:F130"/>
    <mergeCell ref="B131:E131"/>
    <mergeCell ref="B146:F146"/>
    <mergeCell ref="B115:E115"/>
    <mergeCell ref="B98:F98"/>
    <mergeCell ref="B99:E99"/>
    <mergeCell ref="B147:E147"/>
    <mergeCell ref="B162:F162"/>
    <mergeCell ref="B210:F210"/>
    <mergeCell ref="B211:E211"/>
    <mergeCell ref="B163:E163"/>
    <mergeCell ref="B178:F178"/>
    <mergeCell ref="B179:E179"/>
    <mergeCell ref="B194:F194"/>
    <mergeCell ref="B195:E195"/>
  </mergeCells>
  <phoneticPr fontId="26" type="noConversion"/>
  <pageMargins left="0.118055555555556" right="0" top="0.31527777777777799" bottom="0.39374999999999999" header="0.511811023622047" footer="0.511811023622047"/>
  <pageSetup paperSize="9" orientation="portrait" horizontalDpi="4294967293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U150"/>
  <sheetViews>
    <sheetView zoomScaleNormal="100" workbookViewId="0">
      <selection activeCell="P24" sqref="P24"/>
    </sheetView>
  </sheetViews>
  <sheetFormatPr baseColWidth="10" defaultColWidth="10.77734375" defaultRowHeight="13.8" x14ac:dyDescent="0.3"/>
  <cols>
    <col min="1" max="1" width="19" style="1" customWidth="1"/>
    <col min="2" max="2" width="10.77734375" style="1"/>
    <col min="3" max="3" width="3.77734375" style="2" customWidth="1"/>
    <col min="4" max="4" width="11.77734375" style="1" customWidth="1"/>
    <col min="5" max="5" width="3.21875" style="1" customWidth="1"/>
    <col min="6" max="6" width="10.21875" style="1" customWidth="1"/>
    <col min="7" max="7" width="3.5546875" style="1" customWidth="1"/>
    <col min="8" max="8" width="10.21875" style="1" customWidth="1"/>
    <col min="9" max="9" width="3.21875" style="1" customWidth="1"/>
    <col min="10" max="10" width="10.21875" style="1" customWidth="1"/>
    <col min="11" max="11" width="3.44140625" style="1" customWidth="1"/>
    <col min="12" max="12" width="10.21875" style="1" customWidth="1"/>
    <col min="13" max="13" width="8.77734375" style="1" customWidth="1"/>
    <col min="14" max="16382" width="10.77734375" style="1"/>
    <col min="16383" max="16384" width="11.5546875" style="1" customWidth="1"/>
  </cols>
  <sheetData>
    <row r="1" spans="1:21" ht="20.25" customHeight="1" x14ac:dyDescent="0.4">
      <c r="A1" s="124" t="s">
        <v>64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</row>
    <row r="2" spans="1:21" ht="21" x14ac:dyDescent="0.4">
      <c r="A2" s="116" t="s">
        <v>65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spans="1:21" ht="20.25" customHeight="1" x14ac:dyDescent="0.4">
      <c r="A3" s="130" t="s">
        <v>63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O3" s="3" t="s">
        <v>7</v>
      </c>
      <c r="P3" s="3" t="s">
        <v>13</v>
      </c>
      <c r="Q3" s="3" t="s">
        <v>9</v>
      </c>
      <c r="R3" s="3" t="s">
        <v>10</v>
      </c>
      <c r="S3" s="3" t="s">
        <v>11</v>
      </c>
      <c r="T3" s="3" t="s">
        <v>12</v>
      </c>
      <c r="U3" s="3" t="s">
        <v>66</v>
      </c>
    </row>
    <row r="4" spans="1:21" ht="14.4" x14ac:dyDescent="0.3">
      <c r="A4" s="77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O4" s="4" t="s">
        <v>41</v>
      </c>
      <c r="P4" s="176">
        <v>467.59999999999997</v>
      </c>
      <c r="Q4" s="176">
        <v>121.54999999999998</v>
      </c>
      <c r="R4" s="176">
        <v>109.80000000000003</v>
      </c>
      <c r="S4" s="176">
        <v>114.09999999999998</v>
      </c>
      <c r="T4" s="176">
        <v>122.14999999999999</v>
      </c>
      <c r="U4" s="4">
        <v>1</v>
      </c>
    </row>
    <row r="5" spans="1:21" ht="14.4" x14ac:dyDescent="0.3">
      <c r="A5" s="129" t="s">
        <v>226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O5" s="177" t="s">
        <v>236</v>
      </c>
      <c r="P5" s="178">
        <v>464.65</v>
      </c>
      <c r="Q5" s="178">
        <v>122.9</v>
      </c>
      <c r="R5" s="178">
        <v>110.8</v>
      </c>
      <c r="S5" s="178">
        <v>112.05</v>
      </c>
      <c r="T5" s="178">
        <v>118.9</v>
      </c>
      <c r="U5" s="177">
        <v>2</v>
      </c>
    </row>
    <row r="6" spans="1:21" ht="28.8" x14ac:dyDescent="0.3">
      <c r="A6" s="89" t="s">
        <v>4</v>
      </c>
      <c r="B6" s="89" t="s">
        <v>5</v>
      </c>
      <c r="C6" s="89" t="s">
        <v>6</v>
      </c>
      <c r="D6" s="89" t="s">
        <v>7</v>
      </c>
      <c r="E6" s="89" t="s">
        <v>8</v>
      </c>
      <c r="F6" s="89" t="s">
        <v>9</v>
      </c>
      <c r="G6" s="89" t="s">
        <v>8</v>
      </c>
      <c r="H6" s="89" t="s">
        <v>10</v>
      </c>
      <c r="I6" s="89" t="s">
        <v>8</v>
      </c>
      <c r="J6" s="89" t="s">
        <v>11</v>
      </c>
      <c r="K6" s="89" t="s">
        <v>8</v>
      </c>
      <c r="L6" s="89" t="s">
        <v>12</v>
      </c>
      <c r="M6" s="89" t="s">
        <v>13</v>
      </c>
      <c r="O6" s="179" t="s">
        <v>157</v>
      </c>
      <c r="P6" s="180">
        <v>463.35</v>
      </c>
      <c r="Q6" s="180">
        <v>121.79999999999998</v>
      </c>
      <c r="R6" s="180">
        <v>109.55</v>
      </c>
      <c r="S6" s="180">
        <v>111.55000000000003</v>
      </c>
      <c r="T6" s="180">
        <v>120.45</v>
      </c>
      <c r="U6" s="179">
        <v>3</v>
      </c>
    </row>
    <row r="7" spans="1:21" ht="14.4" x14ac:dyDescent="0.3">
      <c r="A7" s="181" t="s">
        <v>62</v>
      </c>
      <c r="B7" s="182" t="s">
        <v>204</v>
      </c>
      <c r="C7" s="183">
        <v>15</v>
      </c>
      <c r="D7" s="184" t="s">
        <v>41</v>
      </c>
      <c r="E7" s="185">
        <f>'Eq honneur'!F59</f>
        <v>3</v>
      </c>
      <c r="F7" s="186">
        <f>'Eq honneur'!G59</f>
        <v>15.6</v>
      </c>
      <c r="G7" s="185">
        <f>'Eq honneur'!H59</f>
        <v>3</v>
      </c>
      <c r="H7" s="186">
        <f>'Eq honneur'!I59</f>
        <v>14.4</v>
      </c>
      <c r="I7" s="185">
        <f>'Eq honneur'!J59</f>
        <v>3</v>
      </c>
      <c r="J7" s="186">
        <f>'Eq honneur'!K59</f>
        <v>14.85</v>
      </c>
      <c r="K7" s="185">
        <f>'Eq honneur'!L59</f>
        <v>3</v>
      </c>
      <c r="L7" s="186">
        <f>'Eq honneur'!M59</f>
        <v>14.4</v>
      </c>
      <c r="M7" s="187">
        <f>F7+H7+J7+L7</f>
        <v>59.25</v>
      </c>
      <c r="O7" s="174" t="s">
        <v>421</v>
      </c>
      <c r="P7" s="8">
        <v>455.5</v>
      </c>
      <c r="Q7" s="8">
        <v>118.55</v>
      </c>
      <c r="R7" s="8">
        <v>108.19999999999999</v>
      </c>
      <c r="S7" s="8">
        <v>109.44999999999997</v>
      </c>
      <c r="T7" s="8">
        <v>119.3</v>
      </c>
      <c r="U7" s="9">
        <v>4</v>
      </c>
    </row>
    <row r="8" spans="1:21" ht="14.4" x14ac:dyDescent="0.3">
      <c r="A8" s="188" t="s">
        <v>33</v>
      </c>
      <c r="B8" s="189" t="s">
        <v>197</v>
      </c>
      <c r="C8" s="190">
        <v>15</v>
      </c>
      <c r="D8" s="191" t="s">
        <v>41</v>
      </c>
      <c r="E8" s="192">
        <f>'Eq honneur'!F55</f>
        <v>3</v>
      </c>
      <c r="F8" s="193">
        <f>'Eq honneur'!G55</f>
        <v>15.6</v>
      </c>
      <c r="G8" s="192">
        <f>'Eq honneur'!H55</f>
        <v>2</v>
      </c>
      <c r="H8" s="193">
        <f>'Eq honneur'!I55</f>
        <v>13.8</v>
      </c>
      <c r="I8" s="192">
        <f>'Eq honneur'!J55</f>
        <v>3</v>
      </c>
      <c r="J8" s="193">
        <f>'Eq honneur'!K55</f>
        <v>14.35</v>
      </c>
      <c r="K8" s="192">
        <f>'Eq honneur'!L55</f>
        <v>3</v>
      </c>
      <c r="L8" s="193">
        <f>'Eq honneur'!M55</f>
        <v>15.1</v>
      </c>
      <c r="M8" s="194">
        <f>F8+H8+J8+L8</f>
        <v>58.85</v>
      </c>
      <c r="O8" s="174" t="s">
        <v>237</v>
      </c>
      <c r="P8" s="8">
        <v>449.69999999999993</v>
      </c>
      <c r="Q8" s="8">
        <v>115.09999999999997</v>
      </c>
      <c r="R8" s="8">
        <v>108.99999999999999</v>
      </c>
      <c r="S8" s="8">
        <v>109.30000000000003</v>
      </c>
      <c r="T8" s="8">
        <v>116.29999999999998</v>
      </c>
      <c r="U8" s="9">
        <v>5</v>
      </c>
    </row>
    <row r="9" spans="1:21" ht="28.8" x14ac:dyDescent="0.3">
      <c r="A9" s="195" t="s">
        <v>38</v>
      </c>
      <c r="B9" s="196" t="s">
        <v>205</v>
      </c>
      <c r="C9" s="197">
        <v>14</v>
      </c>
      <c r="D9" s="198" t="s">
        <v>41</v>
      </c>
      <c r="E9" s="199">
        <f>'Eq honneur'!F60</f>
        <v>3</v>
      </c>
      <c r="F9" s="200">
        <f>'Eq honneur'!G60</f>
        <v>15</v>
      </c>
      <c r="G9" s="199">
        <f>'Eq honneur'!H60</f>
        <v>2</v>
      </c>
      <c r="H9" s="200">
        <f>'Eq honneur'!I60</f>
        <v>13.4</v>
      </c>
      <c r="I9" s="199">
        <f>'Eq honneur'!J60</f>
        <v>3</v>
      </c>
      <c r="J9" s="200">
        <f>'Eq honneur'!K60</f>
        <v>14.8</v>
      </c>
      <c r="K9" s="199">
        <f>'Eq honneur'!L60</f>
        <v>3</v>
      </c>
      <c r="L9" s="200">
        <f>'Eq honneur'!M60</f>
        <v>15.55</v>
      </c>
      <c r="M9" s="201">
        <f>F9+H9+J9+L9</f>
        <v>58.75</v>
      </c>
      <c r="O9" s="174" t="s">
        <v>379</v>
      </c>
      <c r="P9" s="8">
        <v>446.79999999999995</v>
      </c>
      <c r="Q9" s="8">
        <v>116.55000000000001</v>
      </c>
      <c r="R9" s="8">
        <v>106.39999999999999</v>
      </c>
      <c r="S9" s="8">
        <v>111.55000000000001</v>
      </c>
      <c r="T9" s="8">
        <v>112.29999999999998</v>
      </c>
      <c r="U9" s="9">
        <v>6</v>
      </c>
    </row>
    <row r="10" spans="1:21" ht="14.4" x14ac:dyDescent="0.3">
      <c r="A10" s="142" t="s">
        <v>283</v>
      </c>
      <c r="B10" s="143" t="s">
        <v>160</v>
      </c>
      <c r="C10" s="95">
        <v>15</v>
      </c>
      <c r="D10" s="96" t="s">
        <v>236</v>
      </c>
      <c r="E10" s="90">
        <f>'Eq honneur'!F88</f>
        <v>3</v>
      </c>
      <c r="F10" s="104">
        <f>'Eq honneur'!G88</f>
        <v>15.7</v>
      </c>
      <c r="G10" s="90">
        <f>'Eq honneur'!H88</f>
        <v>3</v>
      </c>
      <c r="H10" s="104">
        <f>'Eq honneur'!I88</f>
        <v>14.05</v>
      </c>
      <c r="I10" s="90">
        <f>'Eq honneur'!J88</f>
        <v>3</v>
      </c>
      <c r="J10" s="104">
        <f>'Eq honneur'!K88</f>
        <v>14.15</v>
      </c>
      <c r="K10" s="90">
        <f>'Eq honneur'!L88</f>
        <v>3</v>
      </c>
      <c r="L10" s="104">
        <f>'Eq honneur'!M88</f>
        <v>14.5</v>
      </c>
      <c r="M10" s="85">
        <f>F10+H10+J10+L10</f>
        <v>58.4</v>
      </c>
      <c r="O10" s="174" t="s">
        <v>420</v>
      </c>
      <c r="P10" s="8">
        <v>439.15000000000003</v>
      </c>
      <c r="Q10" s="8">
        <v>112.44999999999999</v>
      </c>
      <c r="R10" s="8">
        <v>106.65000000000002</v>
      </c>
      <c r="S10" s="8">
        <v>107.6</v>
      </c>
      <c r="T10" s="8">
        <v>112.45</v>
      </c>
      <c r="U10" s="9">
        <v>7</v>
      </c>
    </row>
    <row r="11" spans="1:21" ht="14.4" x14ac:dyDescent="0.3">
      <c r="A11" s="142" t="s">
        <v>268</v>
      </c>
      <c r="B11" s="147" t="s">
        <v>269</v>
      </c>
      <c r="C11" s="95">
        <v>14</v>
      </c>
      <c r="D11" s="96" t="s">
        <v>236</v>
      </c>
      <c r="E11" s="90">
        <f>'Eq honneur'!F91</f>
        <v>3</v>
      </c>
      <c r="F11" s="104">
        <f>'Eq honneur'!G91</f>
        <v>15.7</v>
      </c>
      <c r="G11" s="90">
        <f>'Eq honneur'!H91</f>
        <v>2</v>
      </c>
      <c r="H11" s="104">
        <f>'Eq honneur'!I91</f>
        <v>14.1</v>
      </c>
      <c r="I11" s="90">
        <f>'Eq honneur'!J91</f>
        <v>3</v>
      </c>
      <c r="J11" s="104">
        <f>'Eq honneur'!K91</f>
        <v>13.6</v>
      </c>
      <c r="K11" s="90">
        <f>'Eq honneur'!L91</f>
        <v>3</v>
      </c>
      <c r="L11" s="104">
        <f>'Eq honneur'!M91</f>
        <v>14.9</v>
      </c>
      <c r="M11" s="85">
        <f>F11+H11+J11+L11</f>
        <v>58.3</v>
      </c>
      <c r="O11" s="174" t="s">
        <v>35</v>
      </c>
      <c r="P11" s="8">
        <v>437.25</v>
      </c>
      <c r="Q11" s="8">
        <v>111.74999999999999</v>
      </c>
      <c r="R11" s="8">
        <v>107.60000000000001</v>
      </c>
      <c r="S11" s="8">
        <v>106</v>
      </c>
      <c r="T11" s="8">
        <v>111.9</v>
      </c>
      <c r="U11" s="9">
        <v>8</v>
      </c>
    </row>
    <row r="12" spans="1:21" ht="14.4" x14ac:dyDescent="0.3">
      <c r="A12" s="142" t="s">
        <v>452</v>
      </c>
      <c r="B12" s="147" t="s">
        <v>453</v>
      </c>
      <c r="C12" s="95">
        <v>14</v>
      </c>
      <c r="D12" s="96" t="s">
        <v>421</v>
      </c>
      <c r="E12" s="90">
        <f>'Eq honneur'!F203</f>
        <v>3</v>
      </c>
      <c r="F12" s="104">
        <f>'Eq honneur'!G203</f>
        <v>15.6</v>
      </c>
      <c r="G12" s="90">
        <f>'Eq honneur'!H203</f>
        <v>3</v>
      </c>
      <c r="H12" s="104">
        <f>'Eq honneur'!I203</f>
        <v>13.4</v>
      </c>
      <c r="I12" s="90">
        <f>'Eq honneur'!J203</f>
        <v>3</v>
      </c>
      <c r="J12" s="104">
        <f>'Eq honneur'!K203</f>
        <v>13.95</v>
      </c>
      <c r="K12" s="90">
        <f>'Eq honneur'!L203</f>
        <v>3</v>
      </c>
      <c r="L12" s="104">
        <f>'Eq honneur'!M203</f>
        <v>15.2</v>
      </c>
      <c r="M12" s="85">
        <f>F12+H12+J12+L12</f>
        <v>58.150000000000006</v>
      </c>
      <c r="O12" s="174" t="s">
        <v>100</v>
      </c>
      <c r="P12" s="8">
        <v>434.90000000000003</v>
      </c>
      <c r="Q12" s="8">
        <v>111.3</v>
      </c>
      <c r="R12" s="8">
        <v>101.45000000000002</v>
      </c>
      <c r="S12" s="8">
        <v>109.94999999999999</v>
      </c>
      <c r="T12" s="8">
        <v>112.19999999999999</v>
      </c>
      <c r="U12" s="9">
        <v>9</v>
      </c>
    </row>
    <row r="13" spans="1:21" ht="14.4" x14ac:dyDescent="0.3">
      <c r="A13" s="136" t="s">
        <v>145</v>
      </c>
      <c r="B13" s="136" t="s">
        <v>146</v>
      </c>
      <c r="C13" s="95">
        <v>15</v>
      </c>
      <c r="D13" s="96" t="s">
        <v>147</v>
      </c>
      <c r="E13" s="90">
        <f>'Eq honneur'!F48</f>
        <v>0</v>
      </c>
      <c r="F13" s="104">
        <f>'Eq honneur'!G48</f>
        <v>15.05</v>
      </c>
      <c r="G13" s="90">
        <f>'Eq honneur'!H48</f>
        <v>2</v>
      </c>
      <c r="H13" s="104">
        <f>'Eq honneur'!I48</f>
        <v>13.9</v>
      </c>
      <c r="I13" s="90">
        <f>'Eq honneur'!J48</f>
        <v>3</v>
      </c>
      <c r="J13" s="104">
        <f>'Eq honneur'!K48</f>
        <v>14.05</v>
      </c>
      <c r="K13" s="90">
        <f>'Eq honneur'!L48</f>
        <v>3</v>
      </c>
      <c r="L13" s="104">
        <f>'Eq honneur'!M48</f>
        <v>14.9</v>
      </c>
      <c r="M13" s="85">
        <f>F13+H13+J13+L13</f>
        <v>57.9</v>
      </c>
      <c r="O13" s="174" t="s">
        <v>238</v>
      </c>
      <c r="P13" s="8">
        <v>429.49999999999989</v>
      </c>
      <c r="Q13" s="8">
        <v>113.19999999999999</v>
      </c>
      <c r="R13" s="8">
        <v>102.84999999999998</v>
      </c>
      <c r="S13" s="8">
        <v>105.59999999999998</v>
      </c>
      <c r="T13" s="8">
        <v>107.84999999999998</v>
      </c>
      <c r="U13" s="9">
        <v>10</v>
      </c>
    </row>
    <row r="14" spans="1:21" ht="14.4" x14ac:dyDescent="0.3">
      <c r="A14" s="136" t="s">
        <v>37</v>
      </c>
      <c r="B14" s="136" t="s">
        <v>138</v>
      </c>
      <c r="C14" s="95">
        <v>15</v>
      </c>
      <c r="D14" s="96" t="s">
        <v>147</v>
      </c>
      <c r="E14" s="90">
        <f>'Eq honneur'!F43</f>
        <v>3</v>
      </c>
      <c r="F14" s="104">
        <f>'Eq honneur'!G43</f>
        <v>15.7</v>
      </c>
      <c r="G14" s="90">
        <f>'Eq honneur'!H43</f>
        <v>2</v>
      </c>
      <c r="H14" s="104">
        <f>'Eq honneur'!I43</f>
        <v>13.55</v>
      </c>
      <c r="I14" s="90">
        <f>'Eq honneur'!J43</f>
        <v>3</v>
      </c>
      <c r="J14" s="104">
        <f>'Eq honneur'!K43</f>
        <v>13.95</v>
      </c>
      <c r="K14" s="90">
        <f>'Eq honneur'!L43</f>
        <v>3</v>
      </c>
      <c r="L14" s="104">
        <f>'Eq honneur'!M43</f>
        <v>14.6</v>
      </c>
      <c r="M14" s="85">
        <f>F14+H14+J14+L14</f>
        <v>57.800000000000004</v>
      </c>
      <c r="O14" s="174" t="s">
        <v>239</v>
      </c>
      <c r="P14" s="8">
        <v>416.5</v>
      </c>
      <c r="Q14" s="8">
        <v>109.9</v>
      </c>
      <c r="R14" s="8">
        <v>98.299999999999983</v>
      </c>
      <c r="S14" s="8">
        <v>103.60000000000002</v>
      </c>
      <c r="T14" s="8">
        <v>104.7</v>
      </c>
      <c r="U14" s="9">
        <v>11</v>
      </c>
    </row>
    <row r="15" spans="1:21" ht="14.4" x14ac:dyDescent="0.3">
      <c r="A15" s="136" t="s">
        <v>447</v>
      </c>
      <c r="B15" s="136" t="s">
        <v>448</v>
      </c>
      <c r="C15" s="95">
        <v>15</v>
      </c>
      <c r="D15" s="96" t="s">
        <v>421</v>
      </c>
      <c r="E15" s="90">
        <f>'Eq honneur'!F200</f>
        <v>3</v>
      </c>
      <c r="F15" s="104">
        <f>'Eq honneur'!G200</f>
        <v>15.25</v>
      </c>
      <c r="G15" s="90">
        <f>'Eq honneur'!H200</f>
        <v>3</v>
      </c>
      <c r="H15" s="104">
        <f>'Eq honneur'!I200</f>
        <v>13</v>
      </c>
      <c r="I15" s="90">
        <f>'Eq honneur'!J200</f>
        <v>3</v>
      </c>
      <c r="J15" s="104">
        <f>'Eq honneur'!K200</f>
        <v>14.05</v>
      </c>
      <c r="K15" s="90">
        <f>'Eq honneur'!L200</f>
        <v>3</v>
      </c>
      <c r="L15" s="104">
        <f>'Eq honneur'!M200</f>
        <v>15.5</v>
      </c>
      <c r="M15" s="85">
        <f>F15+H15+J15+L15</f>
        <v>57.8</v>
      </c>
      <c r="O15" s="174" t="s">
        <v>101</v>
      </c>
      <c r="P15" s="8">
        <v>409.95000000000005</v>
      </c>
      <c r="Q15" s="8">
        <v>109.7</v>
      </c>
      <c r="R15" s="8">
        <v>96.05</v>
      </c>
      <c r="S15" s="8">
        <v>100.8</v>
      </c>
      <c r="T15" s="8">
        <v>103.4</v>
      </c>
      <c r="U15" s="9">
        <v>12</v>
      </c>
    </row>
    <row r="16" spans="1:21" ht="28.8" x14ac:dyDescent="0.3">
      <c r="A16" s="136" t="s">
        <v>262</v>
      </c>
      <c r="B16" s="136" t="s">
        <v>263</v>
      </c>
      <c r="C16" s="95">
        <v>14</v>
      </c>
      <c r="D16" s="96" t="s">
        <v>236</v>
      </c>
      <c r="E16" s="90">
        <f>'Eq honneur'!F87</f>
        <v>3</v>
      </c>
      <c r="F16" s="104">
        <f>'Eq honneur'!G87</f>
        <v>15</v>
      </c>
      <c r="G16" s="90">
        <f>'Eq honneur'!H87</f>
        <v>2</v>
      </c>
      <c r="H16" s="104">
        <f>'Eq honneur'!I87</f>
        <v>14.15</v>
      </c>
      <c r="I16" s="90">
        <f>'Eq honneur'!J87</f>
        <v>2</v>
      </c>
      <c r="J16" s="104">
        <f>'Eq honneur'!K87</f>
        <v>13.8</v>
      </c>
      <c r="K16" s="90">
        <f>'Eq honneur'!L87</f>
        <v>3</v>
      </c>
      <c r="L16" s="104">
        <f>'Eq honneur'!M87</f>
        <v>14.8</v>
      </c>
      <c r="M16" s="85">
        <f>F16+H16+J16+L16</f>
        <v>57.75</v>
      </c>
      <c r="O16" s="174" t="s">
        <v>380</v>
      </c>
      <c r="P16" s="8">
        <v>398.4</v>
      </c>
      <c r="Q16" s="8">
        <v>107.55</v>
      </c>
      <c r="R16" s="8">
        <v>93.35</v>
      </c>
      <c r="S16" s="8">
        <v>97.850000000000009</v>
      </c>
      <c r="T16" s="8">
        <v>99.65</v>
      </c>
      <c r="U16" s="9">
        <v>13</v>
      </c>
    </row>
    <row r="17" spans="1:13" x14ac:dyDescent="0.3">
      <c r="A17" s="136" t="s">
        <v>210</v>
      </c>
      <c r="B17" s="136" t="s">
        <v>211</v>
      </c>
      <c r="C17" s="95">
        <v>15</v>
      </c>
      <c r="D17" s="96" t="s">
        <v>41</v>
      </c>
      <c r="E17" s="90">
        <f>'Eq honneur'!F65</f>
        <v>3</v>
      </c>
      <c r="F17" s="104">
        <f>'Eq honneur'!G65</f>
        <v>14.6</v>
      </c>
      <c r="G17" s="90">
        <f>'Eq honneur'!H65</f>
        <v>2</v>
      </c>
      <c r="H17" s="104">
        <f>'Eq honneur'!I65</f>
        <v>13.55</v>
      </c>
      <c r="I17" s="90">
        <f>'Eq honneur'!J65</f>
        <v>3</v>
      </c>
      <c r="J17" s="104">
        <f>'Eq honneur'!K65</f>
        <v>14</v>
      </c>
      <c r="K17" s="90">
        <f>'Eq honneur'!L65</f>
        <v>3</v>
      </c>
      <c r="L17" s="104">
        <f>'Eq honneur'!M65</f>
        <v>15.5</v>
      </c>
      <c r="M17" s="85">
        <f>F17+H17+J17+L17</f>
        <v>57.65</v>
      </c>
    </row>
    <row r="18" spans="1:13" x14ac:dyDescent="0.3">
      <c r="A18" s="142" t="s">
        <v>206</v>
      </c>
      <c r="B18" s="143" t="s">
        <v>161</v>
      </c>
      <c r="C18" s="95">
        <v>15</v>
      </c>
      <c r="D18" s="96" t="s">
        <v>41</v>
      </c>
      <c r="E18" s="90">
        <f>'Eq honneur'!F62</f>
        <v>3</v>
      </c>
      <c r="F18" s="104">
        <f>'Eq honneur'!G62</f>
        <v>15.3</v>
      </c>
      <c r="G18" s="90">
        <f>'Eq honneur'!H62</f>
        <v>3</v>
      </c>
      <c r="H18" s="104">
        <f>'Eq honneur'!I62</f>
        <v>13.65</v>
      </c>
      <c r="I18" s="90">
        <f>'Eq honneur'!J62</f>
        <v>3</v>
      </c>
      <c r="J18" s="104">
        <f>'Eq honneur'!K62</f>
        <v>13.4</v>
      </c>
      <c r="K18" s="90">
        <f>'Eq honneur'!L62</f>
        <v>3</v>
      </c>
      <c r="L18" s="104">
        <f>'Eq honneur'!M62</f>
        <v>15.25</v>
      </c>
      <c r="M18" s="85">
        <f>F18+H18+J18+L18</f>
        <v>57.6</v>
      </c>
    </row>
    <row r="19" spans="1:13" x14ac:dyDescent="0.3">
      <c r="A19" s="142" t="s">
        <v>220</v>
      </c>
      <c r="B19" s="143" t="s">
        <v>221</v>
      </c>
      <c r="C19" s="95">
        <v>15</v>
      </c>
      <c r="D19" s="96" t="s">
        <v>41</v>
      </c>
      <c r="E19" s="90">
        <f>'Eq honneur'!F61</f>
        <v>3</v>
      </c>
      <c r="F19" s="104">
        <f>'Eq honneur'!G61</f>
        <v>14.9</v>
      </c>
      <c r="G19" s="90">
        <f>'Eq honneur'!H61</f>
        <v>2</v>
      </c>
      <c r="H19" s="104">
        <f>'Eq honneur'!I61</f>
        <v>13.9</v>
      </c>
      <c r="I19" s="90">
        <f>'Eq honneur'!J61</f>
        <v>3</v>
      </c>
      <c r="J19" s="104">
        <f>'Eq honneur'!K61</f>
        <v>13.2</v>
      </c>
      <c r="K19" s="90">
        <f>'Eq honneur'!L61</f>
        <v>3</v>
      </c>
      <c r="L19" s="104">
        <f>'Eq honneur'!M61</f>
        <v>15.5</v>
      </c>
      <c r="M19" s="85">
        <f>F19+H19+J19+L19</f>
        <v>57.5</v>
      </c>
    </row>
    <row r="20" spans="1:13" x14ac:dyDescent="0.3">
      <c r="A20" s="142" t="s">
        <v>450</v>
      </c>
      <c r="B20" s="143" t="s">
        <v>451</v>
      </c>
      <c r="C20" s="95">
        <v>14</v>
      </c>
      <c r="D20" s="96" t="s">
        <v>421</v>
      </c>
      <c r="E20" s="90">
        <f>'Eq honneur'!F202</f>
        <v>3</v>
      </c>
      <c r="F20" s="104">
        <f>'Eq honneur'!G202</f>
        <v>15.3</v>
      </c>
      <c r="G20" s="90">
        <f>'Eq honneur'!H202</f>
        <v>3</v>
      </c>
      <c r="H20" s="104">
        <f>'Eq honneur'!I202</f>
        <v>14.45</v>
      </c>
      <c r="I20" s="90">
        <f>'Eq honneur'!J202</f>
        <v>3</v>
      </c>
      <c r="J20" s="104">
        <f>'Eq honneur'!K202</f>
        <v>13.55</v>
      </c>
      <c r="K20" s="90">
        <f>'Eq honneur'!L202</f>
        <v>3</v>
      </c>
      <c r="L20" s="104">
        <f>'Eq honneur'!M202</f>
        <v>14.2</v>
      </c>
      <c r="M20" s="85">
        <f>F20+H20+J20+L20</f>
        <v>57.5</v>
      </c>
    </row>
    <row r="21" spans="1:13" x14ac:dyDescent="0.3">
      <c r="A21" s="142" t="s">
        <v>414</v>
      </c>
      <c r="B21" s="143" t="s">
        <v>415</v>
      </c>
      <c r="C21" s="95">
        <v>14</v>
      </c>
      <c r="D21" s="96" t="s">
        <v>418</v>
      </c>
      <c r="E21" s="90">
        <f>'Eq honneur'!F160</f>
        <v>3</v>
      </c>
      <c r="F21" s="104">
        <f>'Eq honneur'!G160</f>
        <v>15.75</v>
      </c>
      <c r="G21" s="90">
        <f>'Eq honneur'!H160</f>
        <v>2</v>
      </c>
      <c r="H21" s="104">
        <f>'Eq honneur'!I160</f>
        <v>13.25</v>
      </c>
      <c r="I21" s="90">
        <f>'Eq honneur'!J160</f>
        <v>2</v>
      </c>
      <c r="J21" s="104">
        <f>'Eq honneur'!K160</f>
        <v>14.05</v>
      </c>
      <c r="K21" s="90">
        <f>'Eq honneur'!L160</f>
        <v>2</v>
      </c>
      <c r="L21" s="104">
        <f>'Eq honneur'!M160</f>
        <v>14.4</v>
      </c>
      <c r="M21" s="85">
        <f>F21+H21+J21+L21</f>
        <v>57.449999999999996</v>
      </c>
    </row>
    <row r="22" spans="1:13" x14ac:dyDescent="0.3">
      <c r="A22" s="142" t="s">
        <v>267</v>
      </c>
      <c r="B22" s="143" t="s">
        <v>173</v>
      </c>
      <c r="C22" s="95">
        <v>15</v>
      </c>
      <c r="D22" s="96" t="s">
        <v>236</v>
      </c>
      <c r="E22" s="90">
        <f>'Eq honneur'!F90</f>
        <v>3</v>
      </c>
      <c r="F22" s="104">
        <f>'Eq honneur'!G90</f>
        <v>15.1</v>
      </c>
      <c r="G22" s="90">
        <f>'Eq honneur'!H90</f>
        <v>2</v>
      </c>
      <c r="H22" s="104">
        <f>'Eq honneur'!I90</f>
        <v>13.55</v>
      </c>
      <c r="I22" s="90">
        <f>'Eq honneur'!J90</f>
        <v>3</v>
      </c>
      <c r="J22" s="104">
        <f>'Eq honneur'!K90</f>
        <v>14.4</v>
      </c>
      <c r="K22" s="90">
        <f>'Eq honneur'!L90</f>
        <v>3</v>
      </c>
      <c r="L22" s="104">
        <f>'Eq honneur'!M90</f>
        <v>14.4</v>
      </c>
      <c r="M22" s="85">
        <f>F22+H22+J22+L22</f>
        <v>57.449999999999996</v>
      </c>
    </row>
    <row r="23" spans="1:13" x14ac:dyDescent="0.3">
      <c r="A23" s="142" t="s">
        <v>19</v>
      </c>
      <c r="B23" s="143" t="s">
        <v>276</v>
      </c>
      <c r="C23" s="95">
        <v>14</v>
      </c>
      <c r="D23" s="96" t="s">
        <v>237</v>
      </c>
      <c r="E23" s="90">
        <f>'Eq honneur'!F104</f>
        <v>3</v>
      </c>
      <c r="F23" s="104">
        <f>'Eq honneur'!G104</f>
        <v>14.5</v>
      </c>
      <c r="G23" s="90">
        <f>'Eq honneur'!H104</f>
        <v>2</v>
      </c>
      <c r="H23" s="104">
        <f>'Eq honneur'!I104</f>
        <v>14.3</v>
      </c>
      <c r="I23" s="90">
        <f>'Eq honneur'!J104</f>
        <v>3</v>
      </c>
      <c r="J23" s="104">
        <f>'Eq honneur'!K104</f>
        <v>14.3</v>
      </c>
      <c r="K23" s="90">
        <f>'Eq honneur'!L104</f>
        <v>3</v>
      </c>
      <c r="L23" s="104">
        <f>'Eq honneur'!M104</f>
        <v>14.3</v>
      </c>
      <c r="M23" s="85">
        <f>F23+H23+J23+L23</f>
        <v>57.400000000000006</v>
      </c>
    </row>
    <row r="24" spans="1:13" x14ac:dyDescent="0.3">
      <c r="A24" s="142" t="s">
        <v>389</v>
      </c>
      <c r="B24" s="143" t="s">
        <v>367</v>
      </c>
      <c r="C24" s="95">
        <v>15</v>
      </c>
      <c r="D24" s="96" t="s">
        <v>418</v>
      </c>
      <c r="E24" s="90">
        <f>'Eq honneur'!F155</f>
        <v>3</v>
      </c>
      <c r="F24" s="104">
        <f>'Eq honneur'!G155</f>
        <v>15.25</v>
      </c>
      <c r="G24" s="90">
        <f>'Eq honneur'!H155</f>
        <v>2</v>
      </c>
      <c r="H24" s="104">
        <f>'Eq honneur'!I155</f>
        <v>13.2</v>
      </c>
      <c r="I24" s="90">
        <f>'Eq honneur'!J155</f>
        <v>2</v>
      </c>
      <c r="J24" s="104">
        <f>'Eq honneur'!K155</f>
        <v>14</v>
      </c>
      <c r="K24" s="90">
        <f>'Eq honneur'!L155</f>
        <v>3</v>
      </c>
      <c r="L24" s="104">
        <f>'Eq honneur'!M155</f>
        <v>14.8</v>
      </c>
      <c r="M24" s="85">
        <f>F24+H24+J24+L24</f>
        <v>57.25</v>
      </c>
    </row>
    <row r="25" spans="1:13" x14ac:dyDescent="0.3">
      <c r="A25" s="142" t="s">
        <v>459</v>
      </c>
      <c r="B25" s="143" t="s">
        <v>460</v>
      </c>
      <c r="C25" s="95">
        <v>15</v>
      </c>
      <c r="D25" s="96" t="s">
        <v>421</v>
      </c>
      <c r="E25" s="90">
        <f>'Eq honneur'!F207</f>
        <v>2</v>
      </c>
      <c r="F25" s="104">
        <f>'Eq honneur'!G207</f>
        <v>14.4</v>
      </c>
      <c r="G25" s="90">
        <f>'Eq honneur'!H207</f>
        <v>2</v>
      </c>
      <c r="H25" s="104">
        <f>'Eq honneur'!I207</f>
        <v>14.2</v>
      </c>
      <c r="I25" s="90">
        <f>'Eq honneur'!J207</f>
        <v>2</v>
      </c>
      <c r="J25" s="104">
        <f>'Eq honneur'!K207</f>
        <v>13.9</v>
      </c>
      <c r="K25" s="90">
        <f>'Eq honneur'!L207</f>
        <v>3</v>
      </c>
      <c r="L25" s="104">
        <f>'Eq honneur'!M207</f>
        <v>14.7</v>
      </c>
      <c r="M25" s="85">
        <f>F25+H25+J25+L25</f>
        <v>57.2</v>
      </c>
    </row>
    <row r="26" spans="1:13" x14ac:dyDescent="0.3">
      <c r="A26" s="142" t="s">
        <v>132</v>
      </c>
      <c r="B26" s="143" t="s">
        <v>34</v>
      </c>
      <c r="C26" s="95">
        <v>15</v>
      </c>
      <c r="D26" s="96" t="s">
        <v>147</v>
      </c>
      <c r="E26" s="90">
        <f>'Eq honneur'!F39</f>
        <v>3</v>
      </c>
      <c r="F26" s="104">
        <f>'Eq honneur'!G39</f>
        <v>15.25</v>
      </c>
      <c r="G26" s="90">
        <f>'Eq honneur'!H39</f>
        <v>3</v>
      </c>
      <c r="H26" s="104">
        <f>'Eq honneur'!I39</f>
        <v>13.65</v>
      </c>
      <c r="I26" s="90">
        <f>'Eq honneur'!J39</f>
        <v>3</v>
      </c>
      <c r="J26" s="104">
        <f>'Eq honneur'!K39</f>
        <v>13.5</v>
      </c>
      <c r="K26" s="90">
        <f>'Eq honneur'!L39</f>
        <v>3</v>
      </c>
      <c r="L26" s="104">
        <f>'Eq honneur'!M39</f>
        <v>14.7</v>
      </c>
      <c r="M26" s="85">
        <f>F26+H26+J26+L26</f>
        <v>57.099999999999994</v>
      </c>
    </row>
    <row r="27" spans="1:13" x14ac:dyDescent="0.3">
      <c r="A27" s="144" t="s">
        <v>260</v>
      </c>
      <c r="B27" s="143" t="s">
        <v>261</v>
      </c>
      <c r="C27" s="95">
        <v>15</v>
      </c>
      <c r="D27" s="96" t="s">
        <v>236</v>
      </c>
      <c r="E27" s="90">
        <f>'Eq honneur'!F86</f>
        <v>3</v>
      </c>
      <c r="F27" s="104">
        <f>'Eq honneur'!G86</f>
        <v>15.1</v>
      </c>
      <c r="G27" s="90">
        <f>'Eq honneur'!H86</f>
        <v>2</v>
      </c>
      <c r="H27" s="104">
        <f>'Eq honneur'!I86</f>
        <v>13.65</v>
      </c>
      <c r="I27" s="90">
        <f>'Eq honneur'!J86</f>
        <v>3</v>
      </c>
      <c r="J27" s="104">
        <f>'Eq honneur'!K86</f>
        <v>13.7</v>
      </c>
      <c r="K27" s="90">
        <f>'Eq honneur'!L86</f>
        <v>3</v>
      </c>
      <c r="L27" s="104">
        <f>'Eq honneur'!M86</f>
        <v>14.6</v>
      </c>
      <c r="M27" s="85">
        <f>F27+H27+J27+L27</f>
        <v>57.050000000000004</v>
      </c>
    </row>
    <row r="28" spans="1:13" x14ac:dyDescent="0.3">
      <c r="A28" s="142" t="s">
        <v>469</v>
      </c>
      <c r="B28" s="143" t="s">
        <v>168</v>
      </c>
      <c r="C28" s="95">
        <v>14</v>
      </c>
      <c r="D28" s="96" t="s">
        <v>35</v>
      </c>
      <c r="E28" s="90">
        <f>'Eq honneur'!F76</f>
        <v>3</v>
      </c>
      <c r="F28" s="104">
        <f>'Eq honneur'!G76</f>
        <v>14.8</v>
      </c>
      <c r="G28" s="90">
        <f>'Eq honneur'!H76</f>
        <v>2</v>
      </c>
      <c r="H28" s="104">
        <f>'Eq honneur'!I76</f>
        <v>13.85</v>
      </c>
      <c r="I28" s="90">
        <f>'Eq honneur'!J76</f>
        <v>3</v>
      </c>
      <c r="J28" s="104">
        <f>'Eq honneur'!K76</f>
        <v>13.4</v>
      </c>
      <c r="K28" s="90">
        <f>'Eq honneur'!L76</f>
        <v>3</v>
      </c>
      <c r="L28" s="104">
        <f>'Eq honneur'!M76</f>
        <v>14.95</v>
      </c>
      <c r="M28" s="85">
        <f>F28+H28+J28+L28</f>
        <v>57</v>
      </c>
    </row>
    <row r="29" spans="1:13" x14ac:dyDescent="0.3">
      <c r="A29" s="142" t="s">
        <v>270</v>
      </c>
      <c r="B29" s="143" t="s">
        <v>271</v>
      </c>
      <c r="C29" s="95">
        <v>15</v>
      </c>
      <c r="D29" s="96" t="s">
        <v>236</v>
      </c>
      <c r="E29" s="90">
        <f>'Eq honneur'!F92</f>
        <v>3</v>
      </c>
      <c r="F29" s="104">
        <f>'Eq honneur'!G92</f>
        <v>14.9</v>
      </c>
      <c r="G29" s="90">
        <f>'Eq honneur'!H92</f>
        <v>2</v>
      </c>
      <c r="H29" s="104">
        <f>'Eq honneur'!I92</f>
        <v>12.85</v>
      </c>
      <c r="I29" s="90">
        <f>'Eq honneur'!J92</f>
        <v>3</v>
      </c>
      <c r="J29" s="104">
        <f>'Eq honneur'!K92</f>
        <v>14.5</v>
      </c>
      <c r="K29" s="90">
        <f>'Eq honneur'!L92</f>
        <v>3</v>
      </c>
      <c r="L29" s="104">
        <f>'Eq honneur'!M92</f>
        <v>14.5</v>
      </c>
      <c r="M29" s="85">
        <f>F29+H29+J29+L29</f>
        <v>56.75</v>
      </c>
    </row>
    <row r="30" spans="1:13" x14ac:dyDescent="0.3">
      <c r="A30" s="142" t="s">
        <v>188</v>
      </c>
      <c r="B30" s="143" t="s">
        <v>207</v>
      </c>
      <c r="C30" s="95">
        <v>15</v>
      </c>
      <c r="D30" s="96" t="s">
        <v>41</v>
      </c>
      <c r="E30" s="90">
        <f>'Eq honneur'!F63</f>
        <v>3</v>
      </c>
      <c r="F30" s="104">
        <f>'Eq honneur'!G63</f>
        <v>14.95</v>
      </c>
      <c r="G30" s="90">
        <f>'Eq honneur'!H63</f>
        <v>2</v>
      </c>
      <c r="H30" s="104">
        <f>'Eq honneur'!I63</f>
        <v>13.05</v>
      </c>
      <c r="I30" s="90">
        <f>'Eq honneur'!J63</f>
        <v>3</v>
      </c>
      <c r="J30" s="104">
        <f>'Eq honneur'!K63</f>
        <v>13.75</v>
      </c>
      <c r="K30" s="90">
        <f>'Eq honneur'!L63</f>
        <v>3</v>
      </c>
      <c r="L30" s="104">
        <f>'Eq honneur'!M63</f>
        <v>14.8</v>
      </c>
      <c r="M30" s="85">
        <f>F30+H30+J30+L30</f>
        <v>56.55</v>
      </c>
    </row>
    <row r="31" spans="1:13" x14ac:dyDescent="0.3">
      <c r="A31" s="142" t="s">
        <v>217</v>
      </c>
      <c r="B31" s="143" t="s">
        <v>218</v>
      </c>
      <c r="C31" s="95">
        <v>15</v>
      </c>
      <c r="D31" s="96" t="s">
        <v>35</v>
      </c>
      <c r="E31" s="90">
        <f>'Eq honneur'!F72</f>
        <v>3</v>
      </c>
      <c r="F31" s="104">
        <f>'Eq honneur'!G72</f>
        <v>14.8</v>
      </c>
      <c r="G31" s="90">
        <f>'Eq honneur'!H72</f>
        <v>2</v>
      </c>
      <c r="H31" s="104">
        <f>'Eq honneur'!I72</f>
        <v>13.3</v>
      </c>
      <c r="I31" s="90">
        <f>'Eq honneur'!J72</f>
        <v>3</v>
      </c>
      <c r="J31" s="104">
        <f>'Eq honneur'!K72</f>
        <v>14</v>
      </c>
      <c r="K31" s="90">
        <f>'Eq honneur'!L72</f>
        <v>3</v>
      </c>
      <c r="L31" s="104">
        <f>'Eq honneur'!M72</f>
        <v>14.3</v>
      </c>
      <c r="M31" s="85">
        <f>F31+H31+J31+L31</f>
        <v>56.400000000000006</v>
      </c>
    </row>
    <row r="32" spans="1:13" x14ac:dyDescent="0.3">
      <c r="A32" s="142" t="s">
        <v>295</v>
      </c>
      <c r="B32" s="143" t="s">
        <v>296</v>
      </c>
      <c r="C32" s="95">
        <v>15</v>
      </c>
      <c r="D32" s="96" t="s">
        <v>237</v>
      </c>
      <c r="E32" s="90">
        <f>'Eq honneur'!F112</f>
        <v>3</v>
      </c>
      <c r="F32" s="104">
        <f>'Eq honneur'!G112</f>
        <v>14.65</v>
      </c>
      <c r="G32" s="90">
        <f>'Eq honneur'!H112</f>
        <v>2</v>
      </c>
      <c r="H32" s="104">
        <f>'Eq honneur'!I112</f>
        <v>13.45</v>
      </c>
      <c r="I32" s="90">
        <f>'Eq honneur'!J112</f>
        <v>2</v>
      </c>
      <c r="J32" s="104">
        <f>'Eq honneur'!K112</f>
        <v>13.4</v>
      </c>
      <c r="K32" s="90">
        <f>'Eq honneur'!L112</f>
        <v>3</v>
      </c>
      <c r="L32" s="104">
        <f>'Eq honneur'!M112</f>
        <v>14.85</v>
      </c>
      <c r="M32" s="85">
        <f>F32+H32+J32+L32</f>
        <v>56.35</v>
      </c>
    </row>
    <row r="33" spans="1:13" x14ac:dyDescent="0.3">
      <c r="A33" s="142" t="s">
        <v>297</v>
      </c>
      <c r="B33" s="143" t="s">
        <v>298</v>
      </c>
      <c r="C33" s="95">
        <v>15</v>
      </c>
      <c r="D33" s="96" t="s">
        <v>237</v>
      </c>
      <c r="E33" s="90">
        <f>'Eq honneur'!F113</f>
        <v>3</v>
      </c>
      <c r="F33" s="104">
        <f>'Eq honneur'!G113</f>
        <v>14.5</v>
      </c>
      <c r="G33" s="90">
        <f>'Eq honneur'!H113</f>
        <v>2</v>
      </c>
      <c r="H33" s="104">
        <f>'Eq honneur'!I113</f>
        <v>13.45</v>
      </c>
      <c r="I33" s="90">
        <f>'Eq honneur'!J113</f>
        <v>2</v>
      </c>
      <c r="J33" s="104">
        <f>'Eq honneur'!K113</f>
        <v>14</v>
      </c>
      <c r="K33" s="90">
        <f>'Eq honneur'!L113</f>
        <v>3</v>
      </c>
      <c r="L33" s="104">
        <f>'Eq honneur'!M113</f>
        <v>14.4</v>
      </c>
      <c r="M33" s="85">
        <f>F33+H33+J33+L33</f>
        <v>56.35</v>
      </c>
    </row>
    <row r="34" spans="1:13" x14ac:dyDescent="0.3">
      <c r="A34" s="142" t="s">
        <v>96</v>
      </c>
      <c r="B34" s="143" t="s">
        <v>294</v>
      </c>
      <c r="C34" s="95">
        <v>14</v>
      </c>
      <c r="D34" s="96" t="s">
        <v>237</v>
      </c>
      <c r="E34" s="90">
        <f>'Eq honneur'!F111</f>
        <v>3</v>
      </c>
      <c r="F34" s="104">
        <f>'Eq honneur'!G111</f>
        <v>14.4</v>
      </c>
      <c r="G34" s="90">
        <f>'Eq honneur'!H111</f>
        <v>2</v>
      </c>
      <c r="H34" s="104">
        <f>'Eq honneur'!I111</f>
        <v>13.1</v>
      </c>
      <c r="I34" s="90">
        <f>'Eq honneur'!J111</f>
        <v>3</v>
      </c>
      <c r="J34" s="104">
        <f>'Eq honneur'!K111</f>
        <v>13.9</v>
      </c>
      <c r="K34" s="90">
        <f>'Eq honneur'!L111</f>
        <v>3</v>
      </c>
      <c r="L34" s="104">
        <f>'Eq honneur'!M111</f>
        <v>14.7</v>
      </c>
      <c r="M34" s="85">
        <f>F34+H34+J34+L34</f>
        <v>56.099999999999994</v>
      </c>
    </row>
    <row r="35" spans="1:13" x14ac:dyDescent="0.3">
      <c r="A35" s="142" t="s">
        <v>272</v>
      </c>
      <c r="B35" s="143" t="s">
        <v>273</v>
      </c>
      <c r="C35" s="95">
        <v>14</v>
      </c>
      <c r="D35" s="96" t="s">
        <v>236</v>
      </c>
      <c r="E35" s="90">
        <f>'Eq honneur'!F93</f>
        <v>3</v>
      </c>
      <c r="F35" s="104">
        <f>'Eq honneur'!G93</f>
        <v>15.1</v>
      </c>
      <c r="G35" s="90">
        <f>'Eq honneur'!H93</f>
        <v>3</v>
      </c>
      <c r="H35" s="104">
        <f>'Eq honneur'!I93</f>
        <v>13.9</v>
      </c>
      <c r="I35" s="90">
        <f>'Eq honneur'!J93</f>
        <v>3</v>
      </c>
      <c r="J35" s="104">
        <f>'Eq honneur'!K93</f>
        <v>12.2</v>
      </c>
      <c r="K35" s="90">
        <f>'Eq honneur'!L93</f>
        <v>3</v>
      </c>
      <c r="L35" s="104">
        <f>'Eq honneur'!M93</f>
        <v>14.8</v>
      </c>
      <c r="M35" s="85">
        <f>F35+H35+J35+L35</f>
        <v>56</v>
      </c>
    </row>
    <row r="36" spans="1:13" x14ac:dyDescent="0.3">
      <c r="A36" s="142" t="s">
        <v>277</v>
      </c>
      <c r="B36" s="143" t="s">
        <v>278</v>
      </c>
      <c r="C36" s="95">
        <v>15</v>
      </c>
      <c r="D36" s="96" t="s">
        <v>236</v>
      </c>
      <c r="E36" s="90">
        <f>'Eq honneur'!F96</f>
        <v>3</v>
      </c>
      <c r="F36" s="104">
        <f>'Eq honneur'!G96</f>
        <v>15.6</v>
      </c>
      <c r="G36" s="90">
        <f>'Eq honneur'!H96</f>
        <v>3</v>
      </c>
      <c r="H36" s="104">
        <f>'Eq honneur'!I96</f>
        <v>12.05</v>
      </c>
      <c r="I36" s="90">
        <f>'Eq honneur'!J96</f>
        <v>3</v>
      </c>
      <c r="J36" s="104">
        <f>'Eq honneur'!K96</f>
        <v>13.25</v>
      </c>
      <c r="K36" s="90">
        <f>'Eq honneur'!L96</f>
        <v>3</v>
      </c>
      <c r="L36" s="104">
        <f>'Eq honneur'!M96</f>
        <v>14.9</v>
      </c>
      <c r="M36" s="85">
        <f>F36+H36+J36+L36</f>
        <v>55.8</v>
      </c>
    </row>
    <row r="37" spans="1:13" x14ac:dyDescent="0.3">
      <c r="A37" s="142" t="s">
        <v>284</v>
      </c>
      <c r="B37" s="143" t="s">
        <v>160</v>
      </c>
      <c r="C37" s="95">
        <v>15</v>
      </c>
      <c r="D37" s="96" t="s">
        <v>237</v>
      </c>
      <c r="E37" s="90">
        <f>'Eq honneur'!F105</f>
        <v>3</v>
      </c>
      <c r="F37" s="104">
        <f>'Eq honneur'!G105</f>
        <v>13.55</v>
      </c>
      <c r="G37" s="90">
        <f>'Eq honneur'!H105</f>
        <v>2</v>
      </c>
      <c r="H37" s="104">
        <f>'Eq honneur'!I105</f>
        <v>13.7</v>
      </c>
      <c r="I37" s="90">
        <f>'Eq honneur'!J105</f>
        <v>3</v>
      </c>
      <c r="J37" s="104">
        <f>'Eq honneur'!K105</f>
        <v>14.2</v>
      </c>
      <c r="K37" s="90">
        <f>'Eq honneur'!L105</f>
        <v>3</v>
      </c>
      <c r="L37" s="104">
        <f>'Eq honneur'!M105</f>
        <v>14.3</v>
      </c>
      <c r="M37" s="85">
        <f>F37+H37+J37+L37</f>
        <v>55.75</v>
      </c>
    </row>
    <row r="38" spans="1:13" x14ac:dyDescent="0.3">
      <c r="A38" s="142" t="s">
        <v>135</v>
      </c>
      <c r="B38" s="143" t="s">
        <v>136</v>
      </c>
      <c r="C38" s="95">
        <v>15</v>
      </c>
      <c r="D38" s="96" t="s">
        <v>147</v>
      </c>
      <c r="E38" s="90">
        <f>'Eq honneur'!F41</f>
        <v>2</v>
      </c>
      <c r="F38" s="104">
        <f>'Eq honneur'!G41</f>
        <v>13.55</v>
      </c>
      <c r="G38" s="90">
        <f>'Eq honneur'!H41</f>
        <v>2</v>
      </c>
      <c r="H38" s="104">
        <f>'Eq honneur'!I41</f>
        <v>12.35</v>
      </c>
      <c r="I38" s="90">
        <f>'Eq honneur'!J41</f>
        <v>2</v>
      </c>
      <c r="J38" s="104">
        <f>'Eq honneur'!K41</f>
        <v>14.5</v>
      </c>
      <c r="K38" s="90">
        <f>'Eq honneur'!L41</f>
        <v>3</v>
      </c>
      <c r="L38" s="104">
        <f>'Eq honneur'!M41</f>
        <v>15.3</v>
      </c>
      <c r="M38" s="85">
        <f>F38+H38+J38+L38</f>
        <v>55.7</v>
      </c>
    </row>
    <row r="39" spans="1:13" x14ac:dyDescent="0.3">
      <c r="A39" s="142" t="s">
        <v>461</v>
      </c>
      <c r="B39" s="143" t="s">
        <v>462</v>
      </c>
      <c r="C39" s="95">
        <v>15</v>
      </c>
      <c r="D39" s="96" t="s">
        <v>421</v>
      </c>
      <c r="E39" s="90">
        <f>'Eq honneur'!F208</f>
        <v>2</v>
      </c>
      <c r="F39" s="104">
        <f>'Eq honneur'!G208</f>
        <v>14.2</v>
      </c>
      <c r="G39" s="90">
        <f>'Eq honneur'!H208</f>
        <v>2</v>
      </c>
      <c r="H39" s="104">
        <f>'Eq honneur'!I208</f>
        <v>12.5</v>
      </c>
      <c r="I39" s="90">
        <f>'Eq honneur'!J208</f>
        <v>2</v>
      </c>
      <c r="J39" s="104">
        <f>'Eq honneur'!K208</f>
        <v>13.7</v>
      </c>
      <c r="K39" s="90">
        <f>'Eq honneur'!L208</f>
        <v>3</v>
      </c>
      <c r="L39" s="104">
        <f>'Eq honneur'!M208</f>
        <v>14.9</v>
      </c>
      <c r="M39" s="85">
        <f>F39+H39+J39+L39</f>
        <v>55.3</v>
      </c>
    </row>
    <row r="40" spans="1:13" x14ac:dyDescent="0.3">
      <c r="A40" s="93" t="s">
        <v>331</v>
      </c>
      <c r="B40" s="97" t="s">
        <v>442</v>
      </c>
      <c r="C40" s="95">
        <v>14</v>
      </c>
      <c r="D40" s="96" t="s">
        <v>420</v>
      </c>
      <c r="E40" s="90">
        <f>'Eq honneur'!F193</f>
        <v>3</v>
      </c>
      <c r="F40" s="104">
        <f>'Eq honneur'!G193</f>
        <v>14.65</v>
      </c>
      <c r="G40" s="90">
        <f>'Eq honneur'!H193</f>
        <v>2</v>
      </c>
      <c r="H40" s="104">
        <f>'Eq honneur'!I193</f>
        <v>13.75</v>
      </c>
      <c r="I40" s="90">
        <f>'Eq honneur'!J193</f>
        <v>3</v>
      </c>
      <c r="J40" s="104">
        <f>'Eq honneur'!K193</f>
        <v>11.5</v>
      </c>
      <c r="K40" s="90">
        <f>'Eq honneur'!L193</f>
        <v>3</v>
      </c>
      <c r="L40" s="104">
        <f>'Eq honneur'!M193</f>
        <v>15.3</v>
      </c>
      <c r="M40" s="85">
        <f>F40+H40+J40+L40</f>
        <v>55.2</v>
      </c>
    </row>
    <row r="41" spans="1:13" x14ac:dyDescent="0.3">
      <c r="A41" s="146" t="s">
        <v>115</v>
      </c>
      <c r="B41" s="149" t="s">
        <v>116</v>
      </c>
      <c r="C41" s="95">
        <v>14</v>
      </c>
      <c r="D41" s="96" t="s">
        <v>100</v>
      </c>
      <c r="E41" s="90">
        <f>'Eq honneur'!F14</f>
        <v>2</v>
      </c>
      <c r="F41" s="104">
        <f>'Eq honneur'!G14</f>
        <v>14.55</v>
      </c>
      <c r="G41" s="90">
        <f>'Eq honneur'!H14</f>
        <v>2</v>
      </c>
      <c r="H41" s="104">
        <f>'Eq honneur'!I14</f>
        <v>12.45</v>
      </c>
      <c r="I41" s="90">
        <f>'Eq honneur'!J14</f>
        <v>2</v>
      </c>
      <c r="J41" s="104">
        <f>'Eq honneur'!K14</f>
        <v>14</v>
      </c>
      <c r="K41" s="90">
        <f>'Eq honneur'!L14</f>
        <v>3</v>
      </c>
      <c r="L41" s="104">
        <f>'Eq honneur'!M14</f>
        <v>14.2</v>
      </c>
      <c r="M41" s="85">
        <f>F41+H41+J41+L41</f>
        <v>55.2</v>
      </c>
    </row>
    <row r="42" spans="1:13" x14ac:dyDescent="0.3">
      <c r="A42" s="142" t="s">
        <v>265</v>
      </c>
      <c r="B42" s="143" t="s">
        <v>266</v>
      </c>
      <c r="C42" s="95">
        <v>14</v>
      </c>
      <c r="D42" s="96" t="s">
        <v>236</v>
      </c>
      <c r="E42" s="90">
        <f>'Eq honneur'!F89</f>
        <v>3</v>
      </c>
      <c r="F42" s="104">
        <f>'Eq honneur'!G89</f>
        <v>14.95</v>
      </c>
      <c r="G42" s="90">
        <f>'Eq honneur'!H89</f>
        <v>3</v>
      </c>
      <c r="H42" s="104">
        <f>'Eq honneur'!I89</f>
        <v>11</v>
      </c>
      <c r="I42" s="90">
        <f>'Eq honneur'!J89</f>
        <v>3</v>
      </c>
      <c r="J42" s="104">
        <f>'Eq honneur'!K89</f>
        <v>13.7</v>
      </c>
      <c r="K42" s="90">
        <f>'Eq honneur'!L89</f>
        <v>3</v>
      </c>
      <c r="L42" s="104">
        <f>'Eq honneur'!M89</f>
        <v>15.4</v>
      </c>
      <c r="M42" s="85">
        <f>F42+H42+J42+L42</f>
        <v>55.05</v>
      </c>
    </row>
    <row r="43" spans="1:13" x14ac:dyDescent="0.3">
      <c r="A43" s="142" t="s">
        <v>387</v>
      </c>
      <c r="B43" s="143" t="s">
        <v>388</v>
      </c>
      <c r="C43" s="95">
        <v>14</v>
      </c>
      <c r="D43" s="96" t="s">
        <v>418</v>
      </c>
      <c r="E43" s="90">
        <f>'Eq honneur'!F153</f>
        <v>3</v>
      </c>
      <c r="F43" s="104">
        <f>'Eq honneur'!G153</f>
        <v>14.6</v>
      </c>
      <c r="G43" s="90">
        <f>'Eq honneur'!H153</f>
        <v>2</v>
      </c>
      <c r="H43" s="104">
        <f>'Eq honneur'!I153</f>
        <v>13.1</v>
      </c>
      <c r="I43" s="90">
        <f>'Eq honneur'!J153</f>
        <v>2</v>
      </c>
      <c r="J43" s="104">
        <f>'Eq honneur'!K153</f>
        <v>13.3</v>
      </c>
      <c r="K43" s="90">
        <f>'Eq honneur'!L153</f>
        <v>3</v>
      </c>
      <c r="L43" s="104">
        <f>'Eq honneur'!M153</f>
        <v>13.9</v>
      </c>
      <c r="M43" s="85">
        <f>F43+H43+J43+L43</f>
        <v>54.9</v>
      </c>
    </row>
    <row r="44" spans="1:13" x14ac:dyDescent="0.3">
      <c r="A44" s="142" t="s">
        <v>285</v>
      </c>
      <c r="B44" s="143" t="s">
        <v>286</v>
      </c>
      <c r="C44" s="95">
        <v>14</v>
      </c>
      <c r="D44" s="96" t="s">
        <v>237</v>
      </c>
      <c r="E44" s="90">
        <f>'Eq honneur'!F106</f>
        <v>3</v>
      </c>
      <c r="F44" s="104">
        <f>'Eq honneur'!G106</f>
        <v>15.2</v>
      </c>
      <c r="G44" s="90">
        <f>'Eq honneur'!H106</f>
        <v>2</v>
      </c>
      <c r="H44" s="104">
        <f>'Eq honneur'!I106</f>
        <v>13.5</v>
      </c>
      <c r="I44" s="90">
        <f>'Eq honneur'!J106</f>
        <v>3</v>
      </c>
      <c r="J44" s="104">
        <f>'Eq honneur'!K106</f>
        <v>11.5</v>
      </c>
      <c r="K44" s="90">
        <f>'Eq honneur'!L106</f>
        <v>3</v>
      </c>
      <c r="L44" s="104">
        <f>'Eq honneur'!M106</f>
        <v>14.6</v>
      </c>
      <c r="M44" s="85">
        <f>F44+H44+J44+L44</f>
        <v>54.800000000000004</v>
      </c>
    </row>
    <row r="45" spans="1:13" x14ac:dyDescent="0.3">
      <c r="A45" s="146" t="s">
        <v>117</v>
      </c>
      <c r="B45" s="149" t="s">
        <v>118</v>
      </c>
      <c r="C45" s="95">
        <v>14</v>
      </c>
      <c r="D45" s="96" t="s">
        <v>100</v>
      </c>
      <c r="E45" s="90">
        <f>'Eq honneur'!F16</f>
        <v>2</v>
      </c>
      <c r="F45" s="104">
        <f>'Eq honneur'!G16</f>
        <v>14.2</v>
      </c>
      <c r="G45" s="90">
        <f>'Eq honneur'!H16</f>
        <v>2</v>
      </c>
      <c r="H45" s="104">
        <f>'Eq honneur'!I16</f>
        <v>12.7</v>
      </c>
      <c r="I45" s="90">
        <f>'Eq honneur'!J16</f>
        <v>2</v>
      </c>
      <c r="J45" s="104">
        <f>'Eq honneur'!K16</f>
        <v>13.6</v>
      </c>
      <c r="K45" s="90">
        <f>'Eq honneur'!L16</f>
        <v>3</v>
      </c>
      <c r="L45" s="104">
        <f>'Eq honneur'!M16</f>
        <v>14.25</v>
      </c>
      <c r="M45" s="85">
        <f>F45+H45+J45+L45</f>
        <v>54.75</v>
      </c>
    </row>
    <row r="46" spans="1:13" x14ac:dyDescent="0.3">
      <c r="A46" s="142" t="s">
        <v>456</v>
      </c>
      <c r="B46" s="143" t="s">
        <v>457</v>
      </c>
      <c r="C46" s="95">
        <v>15</v>
      </c>
      <c r="D46" s="96" t="s">
        <v>421</v>
      </c>
      <c r="E46" s="90">
        <f>'Eq honneur'!F205</f>
        <v>2</v>
      </c>
      <c r="F46" s="104">
        <f>'Eq honneur'!G205</f>
        <v>13.7</v>
      </c>
      <c r="G46" s="90">
        <f>'Eq honneur'!H205</f>
        <v>2</v>
      </c>
      <c r="H46" s="104">
        <f>'Eq honneur'!I205</f>
        <v>13.1</v>
      </c>
      <c r="I46" s="90">
        <f>'Eq honneur'!J205</f>
        <v>2</v>
      </c>
      <c r="J46" s="104">
        <f>'Eq honneur'!K205</f>
        <v>13.2</v>
      </c>
      <c r="K46" s="90">
        <f>'Eq honneur'!L205</f>
        <v>3</v>
      </c>
      <c r="L46" s="104">
        <f>'Eq honneur'!M205</f>
        <v>14.6</v>
      </c>
      <c r="M46" s="85">
        <f>F46+H46+J46+L46</f>
        <v>54.6</v>
      </c>
    </row>
    <row r="47" spans="1:13" x14ac:dyDescent="0.3">
      <c r="A47" s="93" t="s">
        <v>126</v>
      </c>
      <c r="B47" s="97" t="s">
        <v>39</v>
      </c>
      <c r="C47" s="95">
        <v>15</v>
      </c>
      <c r="D47" s="96" t="s">
        <v>101</v>
      </c>
      <c r="E47" s="90">
        <f>'Eq honneur'!F27</f>
        <v>2</v>
      </c>
      <c r="F47" s="104">
        <f>'Eq honneur'!G27</f>
        <v>14.65</v>
      </c>
      <c r="G47" s="90">
        <f>'Eq honneur'!H27</f>
        <v>2</v>
      </c>
      <c r="H47" s="104">
        <f>'Eq honneur'!I27</f>
        <v>12.6</v>
      </c>
      <c r="I47" s="90">
        <f>'Eq honneur'!J27</f>
        <v>2</v>
      </c>
      <c r="J47" s="104">
        <f>'Eq honneur'!K27</f>
        <v>13.6</v>
      </c>
      <c r="K47" s="90">
        <f>'Eq honneur'!L27</f>
        <v>2</v>
      </c>
      <c r="L47" s="104">
        <f>'Eq honneur'!M27</f>
        <v>13.7</v>
      </c>
      <c r="M47" s="85">
        <f>F47+H47+J47+L47</f>
        <v>54.55</v>
      </c>
    </row>
    <row r="48" spans="1:13" x14ac:dyDescent="0.3">
      <c r="A48" s="142" t="s">
        <v>426</v>
      </c>
      <c r="B48" s="143" t="s">
        <v>427</v>
      </c>
      <c r="C48" s="95">
        <v>15</v>
      </c>
      <c r="D48" s="96" t="s">
        <v>420</v>
      </c>
      <c r="E48" s="90">
        <f>'Eq honneur'!F184</f>
        <v>2</v>
      </c>
      <c r="F48" s="104">
        <f>'Eq honneur'!G184</f>
        <v>14.1</v>
      </c>
      <c r="G48" s="90">
        <f>'Eq honneur'!H184</f>
        <v>1</v>
      </c>
      <c r="H48" s="104">
        <f>'Eq honneur'!I184</f>
        <v>12.9</v>
      </c>
      <c r="I48" s="90">
        <f>'Eq honneur'!J184</f>
        <v>1</v>
      </c>
      <c r="J48" s="104">
        <f>'Eq honneur'!K184</f>
        <v>13.5</v>
      </c>
      <c r="K48" s="90">
        <f>'Eq honneur'!L184</f>
        <v>3</v>
      </c>
      <c r="L48" s="104">
        <f>'Eq honneur'!M184</f>
        <v>14.05</v>
      </c>
      <c r="M48" s="85">
        <f>F48+H48+J48+L48</f>
        <v>54.55</v>
      </c>
    </row>
    <row r="49" spans="1:13" x14ac:dyDescent="0.3">
      <c r="A49" s="142" t="s">
        <v>219</v>
      </c>
      <c r="B49" s="143" t="s">
        <v>213</v>
      </c>
      <c r="C49" s="95">
        <v>14</v>
      </c>
      <c r="D49" s="96" t="s">
        <v>35</v>
      </c>
      <c r="E49" s="90">
        <f>'Eq honneur'!F73</f>
        <v>3</v>
      </c>
      <c r="F49" s="104">
        <f>'Eq honneur'!G73</f>
        <v>14.45</v>
      </c>
      <c r="G49" s="90">
        <f>'Eq honneur'!H73</f>
        <v>3</v>
      </c>
      <c r="H49" s="104">
        <f>'Eq honneur'!I73</f>
        <v>13</v>
      </c>
      <c r="I49" s="90">
        <f>'Eq honneur'!J73</f>
        <v>3</v>
      </c>
      <c r="J49" s="104">
        <f>'Eq honneur'!K73</f>
        <v>12.4</v>
      </c>
      <c r="K49" s="90">
        <f>'Eq honneur'!L73</f>
        <v>3</v>
      </c>
      <c r="L49" s="104">
        <f>'Eq honneur'!M73</f>
        <v>14.6</v>
      </c>
      <c r="M49" s="85">
        <f>F49+H49+J49+L49</f>
        <v>54.45</v>
      </c>
    </row>
    <row r="50" spans="1:13" x14ac:dyDescent="0.3">
      <c r="A50" s="142" t="s">
        <v>289</v>
      </c>
      <c r="B50" s="143" t="s">
        <v>187</v>
      </c>
      <c r="C50" s="95">
        <v>15</v>
      </c>
      <c r="D50" s="96" t="s">
        <v>237</v>
      </c>
      <c r="E50" s="90">
        <f>'Eq honneur'!F103</f>
        <v>2</v>
      </c>
      <c r="F50" s="104">
        <f>'Eq honneur'!G103</f>
        <v>13.9</v>
      </c>
      <c r="G50" s="90">
        <f>'Eq honneur'!H103</f>
        <v>2</v>
      </c>
      <c r="H50" s="104">
        <f>'Eq honneur'!I103</f>
        <v>12.7</v>
      </c>
      <c r="I50" s="90">
        <f>'Eq honneur'!J103</f>
        <v>2</v>
      </c>
      <c r="J50" s="104">
        <f>'Eq honneur'!K103</f>
        <v>13.3</v>
      </c>
      <c r="K50" s="90">
        <f>'Eq honneur'!L103</f>
        <v>3</v>
      </c>
      <c r="L50" s="104">
        <f>'Eq honneur'!M103</f>
        <v>14.55</v>
      </c>
      <c r="M50" s="85">
        <f>F50+H50+J50+L50</f>
        <v>54.45</v>
      </c>
    </row>
    <row r="51" spans="1:13" x14ac:dyDescent="0.3">
      <c r="A51" s="142" t="s">
        <v>301</v>
      </c>
      <c r="B51" s="143" t="s">
        <v>196</v>
      </c>
      <c r="C51" s="95">
        <v>15</v>
      </c>
      <c r="D51" s="96" t="s">
        <v>238</v>
      </c>
      <c r="E51" s="90">
        <f>'Eq honneur'!F119</f>
        <v>3</v>
      </c>
      <c r="F51" s="104">
        <f>'Eq honneur'!G119</f>
        <v>15.05</v>
      </c>
      <c r="G51" s="90">
        <f>'Eq honneur'!H119</f>
        <v>2</v>
      </c>
      <c r="H51" s="104">
        <f>'Eq honneur'!I119</f>
        <v>13.1</v>
      </c>
      <c r="I51" s="90">
        <f>'Eq honneur'!J119</f>
        <v>3</v>
      </c>
      <c r="J51" s="104">
        <f>'Eq honneur'!K119</f>
        <v>13.2</v>
      </c>
      <c r="K51" s="90">
        <f>'Eq honneur'!L119</f>
        <v>3</v>
      </c>
      <c r="L51" s="104">
        <f>'Eq honneur'!M119</f>
        <v>13.1</v>
      </c>
      <c r="M51" s="85">
        <f>F51+H51+J51+L51</f>
        <v>54.449999999999996</v>
      </c>
    </row>
    <row r="52" spans="1:13" x14ac:dyDescent="0.3">
      <c r="A52" s="93" t="s">
        <v>463</v>
      </c>
      <c r="B52" s="97" t="s">
        <v>464</v>
      </c>
      <c r="C52" s="95">
        <v>14</v>
      </c>
      <c r="D52" s="96" t="s">
        <v>421</v>
      </c>
      <c r="E52" s="90">
        <f>'Eq honneur'!F209</f>
        <v>2</v>
      </c>
      <c r="F52" s="104">
        <f>'Eq honneur'!G209</f>
        <v>13.45</v>
      </c>
      <c r="G52" s="90">
        <f>'Eq honneur'!H209</f>
        <v>2</v>
      </c>
      <c r="H52" s="104">
        <f>'Eq honneur'!I209</f>
        <v>12.3</v>
      </c>
      <c r="I52" s="90">
        <f>'Eq honneur'!J209</f>
        <v>3</v>
      </c>
      <c r="J52" s="104">
        <f>'Eq honneur'!K209</f>
        <v>13</v>
      </c>
      <c r="K52" s="90">
        <f>'Eq honneur'!L209</f>
        <v>3</v>
      </c>
      <c r="L52" s="104">
        <f>'Eq honneur'!M209</f>
        <v>15.3</v>
      </c>
      <c r="M52" s="85">
        <f>F52+H52+J52+L52</f>
        <v>54.05</v>
      </c>
    </row>
    <row r="53" spans="1:13" x14ac:dyDescent="0.3">
      <c r="A53" s="142" t="s">
        <v>287</v>
      </c>
      <c r="B53" s="143" t="s">
        <v>288</v>
      </c>
      <c r="C53" s="95">
        <v>14</v>
      </c>
      <c r="D53" s="96" t="s">
        <v>237</v>
      </c>
      <c r="E53" s="90">
        <f>'Eq honneur'!F107</f>
        <v>2</v>
      </c>
      <c r="F53" s="104">
        <f>'Eq honneur'!G107</f>
        <v>13.65</v>
      </c>
      <c r="G53" s="90">
        <f>'Eq honneur'!H107</f>
        <v>2</v>
      </c>
      <c r="H53" s="104">
        <f>'Eq honneur'!I107</f>
        <v>13.5</v>
      </c>
      <c r="I53" s="90">
        <f>'Eq honneur'!J107</f>
        <v>2</v>
      </c>
      <c r="J53" s="104">
        <f>'Eq honneur'!K107</f>
        <v>13.75</v>
      </c>
      <c r="K53" s="90">
        <f>'Eq honneur'!L107</f>
        <v>3</v>
      </c>
      <c r="L53" s="104">
        <f>'Eq honneur'!M107</f>
        <v>13.1</v>
      </c>
      <c r="M53" s="85">
        <f>F53+H53+J53+L53</f>
        <v>54</v>
      </c>
    </row>
    <row r="54" spans="1:13" x14ac:dyDescent="0.3">
      <c r="A54" s="142" t="s">
        <v>142</v>
      </c>
      <c r="B54" s="143" t="s">
        <v>28</v>
      </c>
      <c r="C54" s="95">
        <v>15</v>
      </c>
      <c r="D54" s="96" t="s">
        <v>147</v>
      </c>
      <c r="E54" s="90">
        <f>'Eq honneur'!F46</f>
        <v>2</v>
      </c>
      <c r="F54" s="104">
        <f>'Eq honneur'!G46</f>
        <v>14.25</v>
      </c>
      <c r="G54" s="90">
        <f>'Eq honneur'!H46</f>
        <v>2</v>
      </c>
      <c r="H54" s="104">
        <f>'Eq honneur'!I46</f>
        <v>14.1</v>
      </c>
      <c r="I54" s="90">
        <f>'Eq honneur'!J46</f>
        <v>2</v>
      </c>
      <c r="J54" s="104">
        <f>'Eq honneur'!K46</f>
        <v>13.15</v>
      </c>
      <c r="K54" s="90">
        <f>'Eq honneur'!L46</f>
        <v>3</v>
      </c>
      <c r="L54" s="104">
        <f>'Eq honneur'!M46</f>
        <v>12.5</v>
      </c>
      <c r="M54" s="85">
        <f>F54+H54+J54+L54</f>
        <v>54</v>
      </c>
    </row>
    <row r="55" spans="1:13" x14ac:dyDescent="0.3">
      <c r="A55" s="142" t="s">
        <v>222</v>
      </c>
      <c r="B55" s="143" t="s">
        <v>223</v>
      </c>
      <c r="C55" s="95">
        <v>15</v>
      </c>
      <c r="D55" s="96" t="s">
        <v>35</v>
      </c>
      <c r="E55" s="90">
        <f>'Eq honneur'!F75</f>
        <v>2</v>
      </c>
      <c r="F55" s="104">
        <f>'Eq honneur'!G75</f>
        <v>13.5</v>
      </c>
      <c r="G55" s="90">
        <f>'Eq honneur'!H75</f>
        <v>2</v>
      </c>
      <c r="H55" s="104">
        <f>'Eq honneur'!I75</f>
        <v>13.15</v>
      </c>
      <c r="I55" s="90">
        <f>'Eq honneur'!J75</f>
        <v>3</v>
      </c>
      <c r="J55" s="104">
        <f>'Eq honneur'!K75</f>
        <v>12.85</v>
      </c>
      <c r="K55" s="90">
        <f>'Eq honneur'!L75</f>
        <v>3</v>
      </c>
      <c r="L55" s="104">
        <f>'Eq honneur'!M75</f>
        <v>14</v>
      </c>
      <c r="M55" s="85">
        <f>F55+H55+J55+L55</f>
        <v>53.5</v>
      </c>
    </row>
    <row r="56" spans="1:13" x14ac:dyDescent="0.3">
      <c r="A56" s="142" t="s">
        <v>305</v>
      </c>
      <c r="B56" s="143" t="s">
        <v>306</v>
      </c>
      <c r="C56" s="95">
        <v>15</v>
      </c>
      <c r="D56" s="96" t="s">
        <v>238</v>
      </c>
      <c r="E56" s="90">
        <f>'Eq honneur'!F122</f>
        <v>2</v>
      </c>
      <c r="F56" s="104">
        <f>'Eq honneur'!G122</f>
        <v>14.3</v>
      </c>
      <c r="G56" s="90">
        <f>'Eq honneur'!H122</f>
        <v>2</v>
      </c>
      <c r="H56" s="104">
        <f>'Eq honneur'!I122</f>
        <v>13.2</v>
      </c>
      <c r="I56" s="90">
        <f>'Eq honneur'!J122</f>
        <v>2</v>
      </c>
      <c r="J56" s="104">
        <f>'Eq honneur'!K122</f>
        <v>13.25</v>
      </c>
      <c r="K56" s="90">
        <f>'Eq honneur'!L122</f>
        <v>2</v>
      </c>
      <c r="L56" s="104">
        <f>'Eq honneur'!M122</f>
        <v>12.75</v>
      </c>
      <c r="M56" s="85">
        <f>F56+H56+J56+L56</f>
        <v>53.5</v>
      </c>
    </row>
    <row r="57" spans="1:13" x14ac:dyDescent="0.3">
      <c r="A57" s="142" t="s">
        <v>449</v>
      </c>
      <c r="B57" s="143" t="s">
        <v>432</v>
      </c>
      <c r="C57" s="95">
        <v>15</v>
      </c>
      <c r="D57" s="96" t="s">
        <v>421</v>
      </c>
      <c r="E57" s="90">
        <f>'Eq honneur'!F201</f>
        <v>2</v>
      </c>
      <c r="F57" s="104">
        <f>'Eq honneur'!G201</f>
        <v>13.3</v>
      </c>
      <c r="G57" s="90">
        <f>'Eq honneur'!H201</f>
        <v>2</v>
      </c>
      <c r="H57" s="104">
        <f>'Eq honneur'!I201</f>
        <v>12.6</v>
      </c>
      <c r="I57" s="90">
        <f>'Eq honneur'!J201</f>
        <v>2</v>
      </c>
      <c r="J57" s="104">
        <f>'Eq honneur'!K201</f>
        <v>13.3</v>
      </c>
      <c r="K57" s="90">
        <f>'Eq honneur'!L201</f>
        <v>3</v>
      </c>
      <c r="L57" s="104">
        <f>'Eq honneur'!M201</f>
        <v>14.3</v>
      </c>
      <c r="M57" s="85">
        <f>F57+H57+J57+L57</f>
        <v>53.5</v>
      </c>
    </row>
    <row r="58" spans="1:13" x14ac:dyDescent="0.3">
      <c r="A58" s="142" t="s">
        <v>394</v>
      </c>
      <c r="B58" s="143" t="s">
        <v>395</v>
      </c>
      <c r="C58" s="95">
        <v>14</v>
      </c>
      <c r="D58" s="96" t="s">
        <v>418</v>
      </c>
      <c r="E58" s="90">
        <f>'Eq honneur'!F158</f>
        <v>2</v>
      </c>
      <c r="F58" s="104">
        <f>'Eq honneur'!G158</f>
        <v>13.7</v>
      </c>
      <c r="G58" s="90">
        <f>'Eq honneur'!H158</f>
        <v>2</v>
      </c>
      <c r="H58" s="104">
        <f>'Eq honneur'!I158</f>
        <v>13.5</v>
      </c>
      <c r="I58" s="90">
        <f>'Eq honneur'!J158</f>
        <v>2</v>
      </c>
      <c r="J58" s="104">
        <f>'Eq honneur'!K158</f>
        <v>13.15</v>
      </c>
      <c r="K58" s="90">
        <f>'Eq honneur'!L158</f>
        <v>3</v>
      </c>
      <c r="L58" s="104">
        <f>'Eq honneur'!M158</f>
        <v>12.85</v>
      </c>
      <c r="M58" s="85">
        <f>F58+H58+J58+L58</f>
        <v>53.2</v>
      </c>
    </row>
    <row r="59" spans="1:13" x14ac:dyDescent="0.3">
      <c r="A59" s="142" t="s">
        <v>314</v>
      </c>
      <c r="B59" s="143" t="s">
        <v>315</v>
      </c>
      <c r="C59" s="95">
        <v>14</v>
      </c>
      <c r="D59" s="96" t="s">
        <v>238</v>
      </c>
      <c r="E59" s="90">
        <f>'Eq honneur'!F127</f>
        <v>3</v>
      </c>
      <c r="F59" s="104">
        <f>'Eq honneur'!G127</f>
        <v>13.6</v>
      </c>
      <c r="G59" s="90">
        <f>'Eq honneur'!H127</f>
        <v>2</v>
      </c>
      <c r="H59" s="104">
        <f>'Eq honneur'!I127</f>
        <v>12.95</v>
      </c>
      <c r="I59" s="90">
        <f>'Eq honneur'!J127</f>
        <v>3</v>
      </c>
      <c r="J59" s="104">
        <f>'Eq honneur'!K127</f>
        <v>12.9</v>
      </c>
      <c r="K59" s="90">
        <f>'Eq honneur'!L127</f>
        <v>3</v>
      </c>
      <c r="L59" s="104">
        <f>'Eq honneur'!M127</f>
        <v>13.7</v>
      </c>
      <c r="M59" s="85">
        <f>F59+H59+J59+L59</f>
        <v>53.149999999999991</v>
      </c>
    </row>
    <row r="60" spans="1:13" x14ac:dyDescent="0.3">
      <c r="A60" s="142" t="s">
        <v>443</v>
      </c>
      <c r="B60" s="143" t="s">
        <v>444</v>
      </c>
      <c r="C60" s="95">
        <v>14</v>
      </c>
      <c r="D60" s="96" t="s">
        <v>421</v>
      </c>
      <c r="E60" s="90">
        <f>'Eq honneur'!F198</f>
        <v>2</v>
      </c>
      <c r="F60" s="104">
        <f>'Eq honneur'!G198</f>
        <v>13.95</v>
      </c>
      <c r="G60" s="90">
        <f>'Eq honneur'!H198</f>
        <v>2</v>
      </c>
      <c r="H60" s="104">
        <f>'Eq honneur'!I198</f>
        <v>12.4</v>
      </c>
      <c r="I60" s="90">
        <f>'Eq honneur'!J198</f>
        <v>2</v>
      </c>
      <c r="J60" s="104">
        <f>'Eq honneur'!K198</f>
        <v>13.65</v>
      </c>
      <c r="K60" s="90">
        <f>'Eq honneur'!L198</f>
        <v>3</v>
      </c>
      <c r="L60" s="104">
        <f>'Eq honneur'!M198</f>
        <v>13.1</v>
      </c>
      <c r="M60" s="85">
        <f>F60+H60+J60+L60</f>
        <v>53.1</v>
      </c>
    </row>
    <row r="61" spans="1:13" x14ac:dyDescent="0.3">
      <c r="A61" s="142" t="s">
        <v>458</v>
      </c>
      <c r="B61" s="143" t="s">
        <v>121</v>
      </c>
      <c r="C61" s="95">
        <v>15</v>
      </c>
      <c r="D61" s="96" t="s">
        <v>421</v>
      </c>
      <c r="E61" s="90">
        <f>'Eq honneur'!F206</f>
        <v>2</v>
      </c>
      <c r="F61" s="104">
        <f>'Eq honneur'!G206</f>
        <v>14.3</v>
      </c>
      <c r="G61" s="90">
        <f>'Eq honneur'!H206</f>
        <v>2</v>
      </c>
      <c r="H61" s="104">
        <f>'Eq honneur'!I206</f>
        <v>12.3</v>
      </c>
      <c r="I61" s="90">
        <f>'Eq honneur'!J206</f>
        <v>2</v>
      </c>
      <c r="J61" s="104">
        <f>'Eq honneur'!K206</f>
        <v>13.35</v>
      </c>
      <c r="K61" s="90">
        <f>'Eq honneur'!L206</f>
        <v>3</v>
      </c>
      <c r="L61" s="104">
        <f>'Eq honneur'!M206</f>
        <v>13.15</v>
      </c>
      <c r="M61" s="85">
        <f>F61+H61+J61+L61</f>
        <v>53.1</v>
      </c>
    </row>
    <row r="62" spans="1:13" x14ac:dyDescent="0.3">
      <c r="A62" s="142" t="s">
        <v>326</v>
      </c>
      <c r="B62" s="143" t="s">
        <v>327</v>
      </c>
      <c r="C62" s="95">
        <v>15</v>
      </c>
      <c r="D62" s="96" t="s">
        <v>239</v>
      </c>
      <c r="E62" s="90">
        <f>'Eq honneur'!F142</f>
        <v>2</v>
      </c>
      <c r="F62" s="104">
        <f>'Eq honneur'!G142</f>
        <v>14.05</v>
      </c>
      <c r="G62" s="90">
        <f>'Eq honneur'!H142</f>
        <v>2</v>
      </c>
      <c r="H62" s="104">
        <f>'Eq honneur'!I142</f>
        <v>12.6</v>
      </c>
      <c r="I62" s="90">
        <f>'Eq honneur'!J142</f>
        <v>2</v>
      </c>
      <c r="J62" s="104">
        <f>'Eq honneur'!K142</f>
        <v>13.25</v>
      </c>
      <c r="K62" s="90">
        <f>'Eq honneur'!L142</f>
        <v>2</v>
      </c>
      <c r="L62" s="104">
        <f>'Eq honneur'!M142</f>
        <v>13</v>
      </c>
      <c r="M62" s="85">
        <f>F62+H62+J62+L62</f>
        <v>52.9</v>
      </c>
    </row>
    <row r="63" spans="1:13" x14ac:dyDescent="0.3">
      <c r="A63" s="93" t="s">
        <v>109</v>
      </c>
      <c r="B63" s="97" t="s">
        <v>110</v>
      </c>
      <c r="C63" s="95">
        <v>15</v>
      </c>
      <c r="D63" s="96" t="s">
        <v>100</v>
      </c>
      <c r="E63" s="90">
        <f>'Eq honneur'!F11</f>
        <v>2</v>
      </c>
      <c r="F63" s="104">
        <f>'Eq honneur'!G11</f>
        <v>13.7</v>
      </c>
      <c r="G63" s="90">
        <f>'Eq honneur'!H11</f>
        <v>2</v>
      </c>
      <c r="H63" s="104">
        <f>'Eq honneur'!I11</f>
        <v>12.45</v>
      </c>
      <c r="I63" s="90">
        <f>'Eq honneur'!J11</f>
        <v>2</v>
      </c>
      <c r="J63" s="104">
        <f>'Eq honneur'!K11</f>
        <v>13.6</v>
      </c>
      <c r="K63" s="90">
        <f>'Eq honneur'!L11</f>
        <v>3</v>
      </c>
      <c r="L63" s="104">
        <f>'Eq honneur'!M11</f>
        <v>13.1</v>
      </c>
      <c r="M63" s="85">
        <f>F63+H63+J63+L63</f>
        <v>52.85</v>
      </c>
    </row>
    <row r="64" spans="1:13" x14ac:dyDescent="0.3">
      <c r="A64" s="142" t="s">
        <v>307</v>
      </c>
      <c r="B64" s="143" t="s">
        <v>308</v>
      </c>
      <c r="C64" s="95">
        <v>15</v>
      </c>
      <c r="D64" s="96" t="s">
        <v>238</v>
      </c>
      <c r="E64" s="90">
        <f>'Eq honneur'!F123</f>
        <v>2</v>
      </c>
      <c r="F64" s="104">
        <f>'Eq honneur'!G123</f>
        <v>14.3</v>
      </c>
      <c r="G64" s="90">
        <f>'Eq honneur'!H123</f>
        <v>2</v>
      </c>
      <c r="H64" s="104">
        <f>'Eq honneur'!I123</f>
        <v>12.5</v>
      </c>
      <c r="I64" s="90">
        <f>'Eq honneur'!J123</f>
        <v>3</v>
      </c>
      <c r="J64" s="104">
        <f>'Eq honneur'!K123</f>
        <v>12.7</v>
      </c>
      <c r="K64" s="90">
        <f>'Eq honneur'!L123</f>
        <v>3</v>
      </c>
      <c r="L64" s="104">
        <f>'Eq honneur'!M123</f>
        <v>13.1</v>
      </c>
      <c r="M64" s="85">
        <f>F64+H64+J64+L64</f>
        <v>52.6</v>
      </c>
    </row>
    <row r="65" spans="1:13" x14ac:dyDescent="0.3">
      <c r="A65" s="142" t="s">
        <v>299</v>
      </c>
      <c r="B65" s="143" t="s">
        <v>300</v>
      </c>
      <c r="C65" s="95">
        <v>15</v>
      </c>
      <c r="D65" s="96" t="s">
        <v>238</v>
      </c>
      <c r="E65" s="90">
        <f>'Eq honneur'!F118</f>
        <v>2</v>
      </c>
      <c r="F65" s="104">
        <f>'Eq honneur'!G118</f>
        <v>13.75</v>
      </c>
      <c r="G65" s="90">
        <f>'Eq honneur'!H118</f>
        <v>2</v>
      </c>
      <c r="H65" s="104">
        <f>'Eq honneur'!I118</f>
        <v>12.2</v>
      </c>
      <c r="I65" s="90">
        <f>'Eq honneur'!J118</f>
        <v>2</v>
      </c>
      <c r="J65" s="104">
        <f>'Eq honneur'!K118</f>
        <v>13.85</v>
      </c>
      <c r="K65" s="90">
        <f>'Eq honneur'!L118</f>
        <v>3</v>
      </c>
      <c r="L65" s="104">
        <f>'Eq honneur'!M118</f>
        <v>12.8</v>
      </c>
      <c r="M65" s="85">
        <f>F65+H65+J65+L65</f>
        <v>52.599999999999994</v>
      </c>
    </row>
    <row r="66" spans="1:13" x14ac:dyDescent="0.3">
      <c r="A66" s="93" t="s">
        <v>107</v>
      </c>
      <c r="B66" s="97" t="s">
        <v>108</v>
      </c>
      <c r="C66" s="95">
        <v>15</v>
      </c>
      <c r="D66" s="96" t="s">
        <v>100</v>
      </c>
      <c r="E66" s="90">
        <f>'Eq honneur'!F10</f>
        <v>2</v>
      </c>
      <c r="F66" s="104">
        <f>'Eq honneur'!G10</f>
        <v>13.95</v>
      </c>
      <c r="G66" s="90">
        <f>'Eq honneur'!H10</f>
        <v>2</v>
      </c>
      <c r="H66" s="104">
        <f>'Eq honneur'!I10</f>
        <v>12.1</v>
      </c>
      <c r="I66" s="90">
        <f>'Eq honneur'!J10</f>
        <v>2</v>
      </c>
      <c r="J66" s="104">
        <f>'Eq honneur'!K10</f>
        <v>13.9</v>
      </c>
      <c r="K66" s="90">
        <f>'Eq honneur'!L10</f>
        <v>3</v>
      </c>
      <c r="L66" s="104">
        <f>'Eq honneur'!M10</f>
        <v>12.65</v>
      </c>
      <c r="M66" s="85">
        <f>F66+H66+J66+L66</f>
        <v>52.599999999999994</v>
      </c>
    </row>
    <row r="67" spans="1:13" x14ac:dyDescent="0.3">
      <c r="A67" s="142" t="s">
        <v>329</v>
      </c>
      <c r="B67" s="143" t="s">
        <v>330</v>
      </c>
      <c r="C67" s="95">
        <v>15</v>
      </c>
      <c r="D67" s="96" t="s">
        <v>239</v>
      </c>
      <c r="E67" s="90">
        <f>'Eq honneur'!F144</f>
        <v>2</v>
      </c>
      <c r="F67" s="104">
        <f>'Eq honneur'!G144</f>
        <v>14.2</v>
      </c>
      <c r="G67" s="90">
        <f>'Eq honneur'!H144</f>
        <v>2</v>
      </c>
      <c r="H67" s="104">
        <f>'Eq honneur'!I144</f>
        <v>11.65</v>
      </c>
      <c r="I67" s="90">
        <f>'Eq honneur'!J144</f>
        <v>2</v>
      </c>
      <c r="J67" s="104">
        <f>'Eq honneur'!K144</f>
        <v>13</v>
      </c>
      <c r="K67" s="90">
        <f>'Eq honneur'!L144</f>
        <v>2</v>
      </c>
      <c r="L67" s="104">
        <f>'Eq honneur'!M144</f>
        <v>13.7</v>
      </c>
      <c r="M67" s="85">
        <f>F67+H67+J67+L67</f>
        <v>52.55</v>
      </c>
    </row>
    <row r="68" spans="1:13" x14ac:dyDescent="0.3">
      <c r="A68" s="142" t="s">
        <v>437</v>
      </c>
      <c r="B68" s="143" t="s">
        <v>28</v>
      </c>
      <c r="C68" s="95">
        <v>14</v>
      </c>
      <c r="D68" s="96" t="s">
        <v>420</v>
      </c>
      <c r="E68" s="90">
        <f>'Eq honneur'!F190</f>
        <v>2</v>
      </c>
      <c r="F68" s="104">
        <f>'Eq honneur'!G190</f>
        <v>13.9</v>
      </c>
      <c r="G68" s="90">
        <f>'Eq honneur'!H190</f>
        <v>2</v>
      </c>
      <c r="H68" s="104">
        <f>'Eq honneur'!I190</f>
        <v>13.2</v>
      </c>
      <c r="I68" s="90">
        <f>'Eq honneur'!J190</f>
        <v>2</v>
      </c>
      <c r="J68" s="104">
        <f>'Eq honneur'!K190</f>
        <v>12.5</v>
      </c>
      <c r="K68" s="90">
        <f>'Eq honneur'!L190</f>
        <v>3</v>
      </c>
      <c r="L68" s="104">
        <f>'Eq honneur'!M190</f>
        <v>12.95</v>
      </c>
      <c r="M68" s="85">
        <f>F68+H68+J68+L68</f>
        <v>52.55</v>
      </c>
    </row>
    <row r="69" spans="1:13" x14ac:dyDescent="0.3">
      <c r="A69" s="93" t="s">
        <v>124</v>
      </c>
      <c r="B69" s="97" t="s">
        <v>125</v>
      </c>
      <c r="C69" s="95">
        <v>14</v>
      </c>
      <c r="D69" s="96" t="s">
        <v>101</v>
      </c>
      <c r="E69" s="90">
        <f>'Eq honneur'!F26</f>
        <v>2</v>
      </c>
      <c r="F69" s="104">
        <f>'Eq honneur'!G26</f>
        <v>14.1</v>
      </c>
      <c r="G69" s="90">
        <f>'Eq honneur'!H26</f>
        <v>2</v>
      </c>
      <c r="H69" s="104">
        <f>'Eq honneur'!I26</f>
        <v>12.55</v>
      </c>
      <c r="I69" s="90">
        <f>'Eq honneur'!J26</f>
        <v>2</v>
      </c>
      <c r="J69" s="104">
        <f>'Eq honneur'!K26</f>
        <v>13.15</v>
      </c>
      <c r="K69" s="90">
        <f>'Eq honneur'!L26</f>
        <v>2</v>
      </c>
      <c r="L69" s="104">
        <f>'Eq honneur'!M26</f>
        <v>12.65</v>
      </c>
      <c r="M69" s="85">
        <f>F69+H69+J69+L69</f>
        <v>52.449999999999996</v>
      </c>
    </row>
    <row r="70" spans="1:13" x14ac:dyDescent="0.3">
      <c r="A70" s="142" t="s">
        <v>215</v>
      </c>
      <c r="B70" s="143" t="s">
        <v>216</v>
      </c>
      <c r="C70" s="95">
        <v>15</v>
      </c>
      <c r="D70" s="96" t="s">
        <v>41</v>
      </c>
      <c r="E70" s="90">
        <f>'Eq honneur'!F57</f>
        <v>3</v>
      </c>
      <c r="F70" s="104">
        <f>'Eq honneur'!G57</f>
        <v>14.65</v>
      </c>
      <c r="G70" s="90">
        <f>'Eq honneur'!H57</f>
        <v>2</v>
      </c>
      <c r="H70" s="104">
        <f>'Eq honneur'!I57</f>
        <v>13.45</v>
      </c>
      <c r="I70" s="90">
        <f>'Eq honneur'!J57</f>
        <v>3</v>
      </c>
      <c r="J70" s="104">
        <f>'Eq honneur'!K57</f>
        <v>9</v>
      </c>
      <c r="K70" s="90">
        <f>'Eq honneur'!L57</f>
        <v>3</v>
      </c>
      <c r="L70" s="104">
        <f>'Eq honneur'!M57</f>
        <v>14.9</v>
      </c>
      <c r="M70" s="85">
        <f>F70+H70+J70+L70</f>
        <v>52</v>
      </c>
    </row>
    <row r="71" spans="1:13" x14ac:dyDescent="0.3">
      <c r="A71" s="93" t="s">
        <v>113</v>
      </c>
      <c r="B71" s="97" t="s">
        <v>127</v>
      </c>
      <c r="C71" s="95">
        <v>15</v>
      </c>
      <c r="D71" s="96" t="s">
        <v>101</v>
      </c>
      <c r="E71" s="90">
        <f>'Eq honneur'!F28</f>
        <v>2</v>
      </c>
      <c r="F71" s="104">
        <f>'Eq honneur'!G28</f>
        <v>13.7</v>
      </c>
      <c r="G71" s="90">
        <f>'Eq honneur'!H28</f>
        <v>2</v>
      </c>
      <c r="H71" s="104">
        <f>'Eq honneur'!I28</f>
        <v>11.9</v>
      </c>
      <c r="I71" s="90">
        <f>'Eq honneur'!J28</f>
        <v>2</v>
      </c>
      <c r="J71" s="104">
        <f>'Eq honneur'!K28</f>
        <v>12.4</v>
      </c>
      <c r="K71" s="90">
        <f>'Eq honneur'!L28</f>
        <v>2</v>
      </c>
      <c r="L71" s="104">
        <f>'Eq honneur'!M28</f>
        <v>13.95</v>
      </c>
      <c r="M71" s="85">
        <f>F71+H71+J71+L71</f>
        <v>51.95</v>
      </c>
    </row>
    <row r="72" spans="1:13" x14ac:dyDescent="0.3">
      <c r="A72" s="142" t="s">
        <v>435</v>
      </c>
      <c r="B72" s="143" t="s">
        <v>436</v>
      </c>
      <c r="C72" s="95">
        <v>15</v>
      </c>
      <c r="D72" s="96" t="s">
        <v>420</v>
      </c>
      <c r="E72" s="90">
        <f>'Eq honneur'!F189</f>
        <v>2</v>
      </c>
      <c r="F72" s="104">
        <f>'Eq honneur'!G189</f>
        <v>12.8</v>
      </c>
      <c r="G72" s="90">
        <f>'Eq honneur'!H189</f>
        <v>1</v>
      </c>
      <c r="H72" s="104">
        <f>'Eq honneur'!I189</f>
        <v>12.45</v>
      </c>
      <c r="I72" s="90">
        <f>'Eq honneur'!J189</f>
        <v>2</v>
      </c>
      <c r="J72" s="104">
        <f>'Eq honneur'!K189</f>
        <v>13.5</v>
      </c>
      <c r="K72" s="90">
        <f>'Eq honneur'!L189</f>
        <v>1</v>
      </c>
      <c r="L72" s="104">
        <f>'Eq honneur'!M189</f>
        <v>13.2</v>
      </c>
      <c r="M72" s="85">
        <f>F72+H72+J72+L72</f>
        <v>51.95</v>
      </c>
    </row>
    <row r="73" spans="1:13" x14ac:dyDescent="0.3">
      <c r="A73" s="142" t="s">
        <v>430</v>
      </c>
      <c r="B73" s="143" t="s">
        <v>34</v>
      </c>
      <c r="C73" s="95">
        <v>15</v>
      </c>
      <c r="D73" s="96" t="s">
        <v>420</v>
      </c>
      <c r="E73" s="90">
        <f>'Eq honneur'!F186</f>
        <v>2</v>
      </c>
      <c r="F73" s="104">
        <f>'Eq honneur'!G186</f>
        <v>13.95</v>
      </c>
      <c r="G73" s="90">
        <f>'Eq honneur'!H186</f>
        <v>1</v>
      </c>
      <c r="H73" s="104">
        <f>'Eq honneur'!I186</f>
        <v>13.4</v>
      </c>
      <c r="I73" s="90">
        <f>'Eq honneur'!J186</f>
        <v>2</v>
      </c>
      <c r="J73" s="104">
        <f>'Eq honneur'!K186</f>
        <v>12.15</v>
      </c>
      <c r="K73" s="90">
        <f>'Eq honneur'!L186</f>
        <v>3</v>
      </c>
      <c r="L73" s="104">
        <f>'Eq honneur'!M186</f>
        <v>12.3</v>
      </c>
      <c r="M73" s="85">
        <f>F73+H73+J73+L73</f>
        <v>51.8</v>
      </c>
    </row>
    <row r="74" spans="1:13" x14ac:dyDescent="0.3">
      <c r="A74" s="142" t="s">
        <v>304</v>
      </c>
      <c r="B74" s="143" t="s">
        <v>216</v>
      </c>
      <c r="C74" s="95">
        <v>14</v>
      </c>
      <c r="D74" s="96" t="s">
        <v>238</v>
      </c>
      <c r="E74" s="90">
        <f>'Eq honneur'!F121</f>
        <v>2</v>
      </c>
      <c r="F74" s="104">
        <f>'Eq honneur'!G121</f>
        <v>13.35</v>
      </c>
      <c r="G74" s="90">
        <f>'Eq honneur'!H121</f>
        <v>2</v>
      </c>
      <c r="H74" s="104">
        <f>'Eq honneur'!I121</f>
        <v>12.65</v>
      </c>
      <c r="I74" s="90">
        <f>'Eq honneur'!J121</f>
        <v>2</v>
      </c>
      <c r="J74" s="104">
        <f>'Eq honneur'!K121</f>
        <v>11.9</v>
      </c>
      <c r="K74" s="90">
        <f>'Eq honneur'!L121</f>
        <v>3</v>
      </c>
      <c r="L74" s="104">
        <f>'Eq honneur'!M121</f>
        <v>12.7</v>
      </c>
      <c r="M74" s="85">
        <f>F74+H74+J74+L74</f>
        <v>50.599999999999994</v>
      </c>
    </row>
    <row r="75" spans="1:13" x14ac:dyDescent="0.3">
      <c r="A75" s="142" t="s">
        <v>291</v>
      </c>
      <c r="B75" s="143" t="s">
        <v>292</v>
      </c>
      <c r="C75" s="95">
        <v>14</v>
      </c>
      <c r="D75" s="96" t="s">
        <v>237</v>
      </c>
      <c r="E75" s="90">
        <f>'Eq honneur'!F109</f>
        <v>2</v>
      </c>
      <c r="F75" s="104">
        <f>'Eq honneur'!G109</f>
        <v>13.5</v>
      </c>
      <c r="G75" s="90">
        <f>'Eq honneur'!H109</f>
        <v>2</v>
      </c>
      <c r="H75" s="104">
        <f>'Eq honneur'!I109</f>
        <v>10.4</v>
      </c>
      <c r="I75" s="90">
        <f>'Eq honneur'!J109</f>
        <v>3</v>
      </c>
      <c r="J75" s="104">
        <f>'Eq honneur'!K109</f>
        <v>11.7</v>
      </c>
      <c r="K75" s="90">
        <f>'Eq honneur'!L109</f>
        <v>3</v>
      </c>
      <c r="L75" s="104">
        <f>'Eq honneur'!M109</f>
        <v>14.6</v>
      </c>
      <c r="M75" s="85">
        <f>F75+H75+J75+L75</f>
        <v>50.199999999999996</v>
      </c>
    </row>
    <row r="76" spans="1:13" x14ac:dyDescent="0.3">
      <c r="A76" s="142" t="s">
        <v>422</v>
      </c>
      <c r="B76" s="143" t="s">
        <v>423</v>
      </c>
      <c r="C76" s="95">
        <v>15</v>
      </c>
      <c r="D76" s="96" t="s">
        <v>420</v>
      </c>
      <c r="E76" s="90">
        <f>'Eq honneur'!F182</f>
        <v>2</v>
      </c>
      <c r="F76" s="104">
        <f>'Eq honneur'!G182</f>
        <v>13.7</v>
      </c>
      <c r="G76" s="90">
        <f>'Eq honneur'!H182</f>
        <v>2</v>
      </c>
      <c r="H76" s="104">
        <f>'Eq honneur'!I182</f>
        <v>12.25</v>
      </c>
      <c r="I76" s="90">
        <f>'Eq honneur'!J182</f>
        <v>2</v>
      </c>
      <c r="J76" s="104">
        <f>'Eq honneur'!K182</f>
        <v>13.2</v>
      </c>
      <c r="K76" s="90">
        <f>'Eq honneur'!L182</f>
        <v>3</v>
      </c>
      <c r="L76" s="104">
        <f>'Eq honneur'!M182</f>
        <v>11</v>
      </c>
      <c r="M76" s="85">
        <f>F76+H76+J76+L76</f>
        <v>50.15</v>
      </c>
    </row>
    <row r="77" spans="1:13" x14ac:dyDescent="0.3">
      <c r="A77" s="142" t="s">
        <v>445</v>
      </c>
      <c r="B77" s="143" t="s">
        <v>446</v>
      </c>
      <c r="C77" s="95">
        <v>15</v>
      </c>
      <c r="D77" s="96" t="s">
        <v>421</v>
      </c>
      <c r="E77" s="90">
        <f>'Eq honneur'!F199</f>
        <v>3</v>
      </c>
      <c r="F77" s="104">
        <f>'Eq honneur'!G199</f>
        <v>15.3</v>
      </c>
      <c r="G77" s="90">
        <f>'Eq honneur'!H199</f>
        <v>2</v>
      </c>
      <c r="H77" s="104">
        <f>'Eq honneur'!I199</f>
        <v>13.55</v>
      </c>
      <c r="I77" s="90">
        <f>'Eq honneur'!J199</f>
        <v>3</v>
      </c>
      <c r="J77" s="104">
        <f>'Eq honneur'!K199</f>
        <v>12.65</v>
      </c>
      <c r="K77" s="90">
        <f>'Eq honneur'!L199</f>
        <v>3</v>
      </c>
      <c r="L77" s="104">
        <f>'Eq honneur'!M199</f>
        <v>7.3</v>
      </c>
      <c r="M77" s="85">
        <f>F77+H77+J77+L77</f>
        <v>48.8</v>
      </c>
    </row>
    <row r="78" spans="1:13" x14ac:dyDescent="0.3">
      <c r="A78" s="142" t="s">
        <v>407</v>
      </c>
      <c r="B78" s="143" t="s">
        <v>408</v>
      </c>
      <c r="C78" s="95">
        <v>15</v>
      </c>
      <c r="D78" s="96" t="s">
        <v>419</v>
      </c>
      <c r="E78" s="90">
        <f>'Eq honneur'!F170</f>
        <v>2</v>
      </c>
      <c r="F78" s="104">
        <f>'Eq honneur'!G170</f>
        <v>13.25</v>
      </c>
      <c r="G78" s="90">
        <f>'Eq honneur'!H170</f>
        <v>2</v>
      </c>
      <c r="H78" s="104">
        <f>'Eq honneur'!I170</f>
        <v>9.5</v>
      </c>
      <c r="I78" s="90">
        <f>'Eq honneur'!J170</f>
        <v>2</v>
      </c>
      <c r="J78" s="104">
        <f>'Eq honneur'!K170</f>
        <v>11.1</v>
      </c>
      <c r="K78" s="90">
        <f>'Eq honneur'!L170</f>
        <v>2</v>
      </c>
      <c r="L78" s="104">
        <f>'Eq honneur'!M170</f>
        <v>12.7</v>
      </c>
      <c r="M78" s="85">
        <f>F78+H78+J78+L78</f>
        <v>46.55</v>
      </c>
    </row>
    <row r="79" spans="1:13" x14ac:dyDescent="0.3">
      <c r="A79" s="142" t="s">
        <v>412</v>
      </c>
      <c r="B79" s="143" t="s">
        <v>413</v>
      </c>
      <c r="C79" s="95">
        <v>14</v>
      </c>
      <c r="D79" s="96" t="s">
        <v>419</v>
      </c>
      <c r="E79" s="90">
        <f>'Eq honneur'!F173</f>
        <v>2</v>
      </c>
      <c r="F79" s="104">
        <f>'Eq honneur'!G173</f>
        <v>13.05</v>
      </c>
      <c r="G79" s="90">
        <f>'Eq honneur'!H173</f>
        <v>1</v>
      </c>
      <c r="H79" s="104">
        <f>'Eq honneur'!I173</f>
        <v>11.05</v>
      </c>
      <c r="I79" s="90">
        <f>'Eq honneur'!J173</f>
        <v>2</v>
      </c>
      <c r="J79" s="104">
        <f>'Eq honneur'!K173</f>
        <v>9.5</v>
      </c>
      <c r="K79" s="90">
        <f>'Eq honneur'!L173</f>
        <v>2</v>
      </c>
      <c r="L79" s="104">
        <f>'Eq honneur'!M173</f>
        <v>10.8</v>
      </c>
      <c r="M79" s="85">
        <f>F79+H79+J79+L79</f>
        <v>44.400000000000006</v>
      </c>
    </row>
    <row r="80" spans="1:13" x14ac:dyDescent="0.3">
      <c r="A80" s="142" t="s">
        <v>274</v>
      </c>
      <c r="B80" s="143" t="s">
        <v>275</v>
      </c>
      <c r="C80" s="95">
        <v>14</v>
      </c>
      <c r="D80" s="96" t="s">
        <v>236</v>
      </c>
      <c r="E80" s="90">
        <f>'Eq honneur'!F94</f>
        <v>0</v>
      </c>
      <c r="F80" s="104">
        <f>'Eq honneur'!G94</f>
        <v>0</v>
      </c>
      <c r="G80" s="90">
        <f>'Eq honneur'!H94</f>
        <v>0</v>
      </c>
      <c r="H80" s="104">
        <f>'Eq honneur'!I94</f>
        <v>0</v>
      </c>
      <c r="I80" s="90">
        <f>'Eq honneur'!J94</f>
        <v>0</v>
      </c>
      <c r="J80" s="104">
        <f>'Eq honneur'!K94</f>
        <v>0</v>
      </c>
      <c r="K80" s="90">
        <f>'Eq honneur'!L94</f>
        <v>0</v>
      </c>
      <c r="L80" s="104">
        <f>'Eq honneur'!M94</f>
        <v>0</v>
      </c>
      <c r="M80" s="85">
        <f>F80+H80+J80+L80</f>
        <v>0</v>
      </c>
    </row>
    <row r="81" spans="1:13" x14ac:dyDescent="0.3">
      <c r="A81" s="151"/>
      <c r="B81" s="151"/>
      <c r="C81" s="151"/>
      <c r="D81" s="151"/>
      <c r="E81" s="151"/>
      <c r="F81" s="151"/>
      <c r="G81" s="151"/>
      <c r="H81" s="151"/>
      <c r="I81" s="151"/>
      <c r="J81" s="151"/>
      <c r="K81" s="151"/>
      <c r="L81" s="151"/>
      <c r="M81" s="150"/>
    </row>
    <row r="82" spans="1:13" x14ac:dyDescent="0.3">
      <c r="A82" s="129" t="s">
        <v>227</v>
      </c>
      <c r="B82" s="129"/>
      <c r="C82" s="129"/>
      <c r="D82" s="129"/>
      <c r="E82" s="129"/>
      <c r="F82" s="129"/>
      <c r="G82" s="129"/>
      <c r="H82" s="129"/>
      <c r="I82" s="129"/>
      <c r="J82" s="129"/>
      <c r="K82" s="129"/>
      <c r="L82" s="129"/>
      <c r="M82" s="129"/>
    </row>
    <row r="83" spans="1:13" x14ac:dyDescent="0.3">
      <c r="A83" s="89" t="s">
        <v>4</v>
      </c>
      <c r="B83" s="89" t="s">
        <v>5</v>
      </c>
      <c r="C83" s="89" t="s">
        <v>6</v>
      </c>
      <c r="D83" s="89" t="s">
        <v>7</v>
      </c>
      <c r="E83" s="89" t="s">
        <v>8</v>
      </c>
      <c r="F83" s="89" t="s">
        <v>9</v>
      </c>
      <c r="G83" s="89" t="s">
        <v>8</v>
      </c>
      <c r="H83" s="89" t="s">
        <v>10</v>
      </c>
      <c r="I83" s="89" t="s">
        <v>8</v>
      </c>
      <c r="J83" s="89" t="s">
        <v>11</v>
      </c>
      <c r="K83" s="89" t="s">
        <v>8</v>
      </c>
      <c r="L83" s="89" t="s">
        <v>12</v>
      </c>
      <c r="M83" s="89" t="s">
        <v>13</v>
      </c>
    </row>
    <row r="84" spans="1:13" x14ac:dyDescent="0.3">
      <c r="A84" s="181" t="s">
        <v>208</v>
      </c>
      <c r="B84" s="202" t="s">
        <v>209</v>
      </c>
      <c r="C84" s="183">
        <v>16</v>
      </c>
      <c r="D84" s="184" t="s">
        <v>41</v>
      </c>
      <c r="E84" s="185">
        <f>'Eq honneur'!F64</f>
        <v>3</v>
      </c>
      <c r="F84" s="186">
        <f>'Eq honneur'!G64</f>
        <v>15.25</v>
      </c>
      <c r="G84" s="185">
        <f>'Eq honneur'!H64</f>
        <v>3</v>
      </c>
      <c r="H84" s="186">
        <f>'Eq honneur'!I64</f>
        <v>13.55</v>
      </c>
      <c r="I84" s="185">
        <f>'Eq honneur'!J64</f>
        <v>3</v>
      </c>
      <c r="J84" s="186">
        <f>'Eq honneur'!K64</f>
        <v>15.2</v>
      </c>
      <c r="K84" s="185">
        <f>'Eq honneur'!L64</f>
        <v>3</v>
      </c>
      <c r="L84" s="186">
        <f>'Eq honneur'!M64</f>
        <v>15.5</v>
      </c>
      <c r="M84" s="187">
        <f>F84+H84+J84+L84</f>
        <v>59.5</v>
      </c>
    </row>
    <row r="85" spans="1:13" x14ac:dyDescent="0.3">
      <c r="A85" s="188" t="s">
        <v>139</v>
      </c>
      <c r="B85" s="203" t="s">
        <v>45</v>
      </c>
      <c r="C85" s="190">
        <v>16</v>
      </c>
      <c r="D85" s="191" t="s">
        <v>147</v>
      </c>
      <c r="E85" s="192">
        <f>'Eq honneur'!F44</f>
        <v>3</v>
      </c>
      <c r="F85" s="193">
        <f>'Eq honneur'!G44</f>
        <v>15.1</v>
      </c>
      <c r="G85" s="192">
        <f>'Eq honneur'!H44</f>
        <v>3</v>
      </c>
      <c r="H85" s="193">
        <f>'Eq honneur'!I44</f>
        <v>13.4</v>
      </c>
      <c r="I85" s="192">
        <f>'Eq honneur'!J44</f>
        <v>3</v>
      </c>
      <c r="J85" s="193">
        <f>'Eq honneur'!K44</f>
        <v>13.95</v>
      </c>
      <c r="K85" s="192">
        <f>'Eq honneur'!L44</f>
        <v>3</v>
      </c>
      <c r="L85" s="193">
        <f>'Eq honneur'!M44</f>
        <v>15.5</v>
      </c>
      <c r="M85" s="194">
        <f>F85+H85+J85+L85</f>
        <v>57.95</v>
      </c>
    </row>
    <row r="86" spans="1:13" x14ac:dyDescent="0.3">
      <c r="A86" s="195" t="s">
        <v>279</v>
      </c>
      <c r="B86" s="196" t="s">
        <v>280</v>
      </c>
      <c r="C86" s="197">
        <v>17</v>
      </c>
      <c r="D86" s="198" t="s">
        <v>236</v>
      </c>
      <c r="E86" s="199">
        <f>'Eq honneur'!F97</f>
        <v>3</v>
      </c>
      <c r="F86" s="200">
        <f>'Eq honneur'!G97</f>
        <v>15.1</v>
      </c>
      <c r="G86" s="199">
        <f>'Eq honneur'!H97</f>
        <v>3</v>
      </c>
      <c r="H86" s="200">
        <f>'Eq honneur'!I97</f>
        <v>13.6</v>
      </c>
      <c r="I86" s="199">
        <f>'Eq honneur'!J97</f>
        <v>3</v>
      </c>
      <c r="J86" s="200">
        <f>'Eq honneur'!K97</f>
        <v>14.2</v>
      </c>
      <c r="K86" s="199">
        <f>'Eq honneur'!L97</f>
        <v>3</v>
      </c>
      <c r="L86" s="200">
        <f>'Eq honneur'!M97</f>
        <v>15</v>
      </c>
      <c r="M86" s="201">
        <f>F86+H86+J86+L86</f>
        <v>57.9</v>
      </c>
    </row>
    <row r="87" spans="1:13" x14ac:dyDescent="0.3">
      <c r="A87" s="136" t="s">
        <v>143</v>
      </c>
      <c r="B87" s="136" t="s">
        <v>144</v>
      </c>
      <c r="C87" s="86">
        <v>17</v>
      </c>
      <c r="D87" s="19" t="s">
        <v>147</v>
      </c>
      <c r="E87" s="90">
        <f>'Eq honneur'!F47</f>
        <v>3</v>
      </c>
      <c r="F87" s="104">
        <f>'Eq honneur'!G47</f>
        <v>15.9</v>
      </c>
      <c r="G87" s="90">
        <f>'Eq honneur'!H47</f>
        <v>3</v>
      </c>
      <c r="H87" s="104">
        <f>'Eq honneur'!I47</f>
        <v>13.6</v>
      </c>
      <c r="I87" s="90">
        <f>'Eq honneur'!J47</f>
        <v>3</v>
      </c>
      <c r="J87" s="104">
        <f>'Eq honneur'!K47</f>
        <v>13.3</v>
      </c>
      <c r="K87" s="90">
        <f>'Eq honneur'!L47</f>
        <v>3</v>
      </c>
      <c r="L87" s="104">
        <f>'Eq honneur'!M47</f>
        <v>15</v>
      </c>
      <c r="M87" s="85">
        <f>F87+H87+J87+L87</f>
        <v>57.8</v>
      </c>
    </row>
    <row r="88" spans="1:13" x14ac:dyDescent="0.3">
      <c r="A88" s="136" t="s">
        <v>133</v>
      </c>
      <c r="B88" s="136" t="s">
        <v>134</v>
      </c>
      <c r="C88" s="86">
        <v>17</v>
      </c>
      <c r="D88" s="19" t="s">
        <v>147</v>
      </c>
      <c r="E88" s="90">
        <f>'Eq honneur'!F40</f>
        <v>3</v>
      </c>
      <c r="F88" s="104">
        <f>'Eq honneur'!G40</f>
        <v>15.2</v>
      </c>
      <c r="G88" s="90">
        <f>'Eq honneur'!H40</f>
        <v>3</v>
      </c>
      <c r="H88" s="104">
        <f>'Eq honneur'!I40</f>
        <v>12.95</v>
      </c>
      <c r="I88" s="90">
        <f>'Eq honneur'!J40</f>
        <v>3</v>
      </c>
      <c r="J88" s="104">
        <f>'Eq honneur'!K40</f>
        <v>13.7</v>
      </c>
      <c r="K88" s="90">
        <f>'Eq honneur'!L40</f>
        <v>3</v>
      </c>
      <c r="L88" s="104">
        <f>'Eq honneur'!M40</f>
        <v>15.65</v>
      </c>
      <c r="M88" s="85">
        <f>F88+H88+J88+L88</f>
        <v>57.499999999999993</v>
      </c>
    </row>
    <row r="89" spans="1:13" x14ac:dyDescent="0.3">
      <c r="A89" s="136" t="s">
        <v>115</v>
      </c>
      <c r="B89" s="136" t="s">
        <v>276</v>
      </c>
      <c r="C89" s="86">
        <v>17</v>
      </c>
      <c r="D89" s="19" t="s">
        <v>236</v>
      </c>
      <c r="E89" s="90">
        <f>'Eq honneur'!F95</f>
        <v>3</v>
      </c>
      <c r="F89" s="104">
        <f>'Eq honneur'!G95</f>
        <v>15.5</v>
      </c>
      <c r="G89" s="90">
        <f>'Eq honneur'!H95</f>
        <v>3</v>
      </c>
      <c r="H89" s="104">
        <f>'Eq honneur'!I95</f>
        <v>13.8</v>
      </c>
      <c r="I89" s="90">
        <f>'Eq honneur'!J95</f>
        <v>3</v>
      </c>
      <c r="J89" s="104">
        <f>'Eq honneur'!K95</f>
        <v>12.55</v>
      </c>
      <c r="K89" s="90">
        <f>'Eq honneur'!L95</f>
        <v>3</v>
      </c>
      <c r="L89" s="104">
        <f>'Eq honneur'!M95</f>
        <v>14.45</v>
      </c>
      <c r="M89" s="85">
        <f>F89+H89+J89+L89</f>
        <v>56.3</v>
      </c>
    </row>
    <row r="90" spans="1:13" x14ac:dyDescent="0.3">
      <c r="A90" s="102" t="s">
        <v>111</v>
      </c>
      <c r="B90" s="102" t="s">
        <v>112</v>
      </c>
      <c r="C90" s="86">
        <v>17</v>
      </c>
      <c r="D90" s="19" t="s">
        <v>100</v>
      </c>
      <c r="E90" s="90">
        <f>'Eq honneur'!F12</f>
        <v>2</v>
      </c>
      <c r="F90" s="104">
        <f>'Eq honneur'!G12</f>
        <v>13.8</v>
      </c>
      <c r="G90" s="90">
        <f>'Eq honneur'!H12</f>
        <v>2</v>
      </c>
      <c r="H90" s="104">
        <f>'Eq honneur'!I12</f>
        <v>13.4</v>
      </c>
      <c r="I90" s="90">
        <f>'Eq honneur'!J12</f>
        <v>2</v>
      </c>
      <c r="J90" s="104">
        <f>'Eq honneur'!K12</f>
        <v>13.85</v>
      </c>
      <c r="K90" s="90">
        <f>'Eq honneur'!L12</f>
        <v>3</v>
      </c>
      <c r="L90" s="104">
        <f>'Eq honneur'!M12</f>
        <v>15.05</v>
      </c>
      <c r="M90" s="85">
        <f>F90+H90+J90+L90</f>
        <v>56.100000000000009</v>
      </c>
    </row>
    <row r="91" spans="1:13" x14ac:dyDescent="0.3">
      <c r="A91" s="136" t="s">
        <v>392</v>
      </c>
      <c r="B91" s="136" t="s">
        <v>393</v>
      </c>
      <c r="C91" s="86">
        <v>17</v>
      </c>
      <c r="D91" s="19" t="s">
        <v>418</v>
      </c>
      <c r="E91" s="90">
        <f>'Eq honneur'!F157</f>
        <v>3</v>
      </c>
      <c r="F91" s="104">
        <f>'Eq honneur'!G157</f>
        <v>14.85</v>
      </c>
      <c r="G91" s="90">
        <f>'Eq honneur'!H157</f>
        <v>2</v>
      </c>
      <c r="H91" s="104">
        <f>'Eq honneur'!I157</f>
        <v>13.45</v>
      </c>
      <c r="I91" s="90">
        <f>'Eq honneur'!J157</f>
        <v>2</v>
      </c>
      <c r="J91" s="104">
        <f>'Eq honneur'!K157</f>
        <v>14.2</v>
      </c>
      <c r="K91" s="90">
        <f>'Eq honneur'!L157</f>
        <v>3</v>
      </c>
      <c r="L91" s="104">
        <f>'Eq honneur'!M157</f>
        <v>13.6</v>
      </c>
      <c r="M91" s="85">
        <f>F91+H91+J91+L91</f>
        <v>56.1</v>
      </c>
    </row>
    <row r="92" spans="1:13" x14ac:dyDescent="0.3">
      <c r="A92" s="136" t="s">
        <v>140</v>
      </c>
      <c r="B92" s="136" t="s">
        <v>141</v>
      </c>
      <c r="C92" s="86">
        <v>16</v>
      </c>
      <c r="D92" s="19" t="s">
        <v>147</v>
      </c>
      <c r="E92" s="90">
        <f>'Eq honneur'!F45</f>
        <v>3</v>
      </c>
      <c r="F92" s="104">
        <f>'Eq honneur'!G45</f>
        <v>13.75</v>
      </c>
      <c r="G92" s="90">
        <f>'Eq honneur'!H45</f>
        <v>2</v>
      </c>
      <c r="H92" s="104">
        <f>'Eq honneur'!I45</f>
        <v>13.55</v>
      </c>
      <c r="I92" s="90">
        <f>'Eq honneur'!J45</f>
        <v>2</v>
      </c>
      <c r="J92" s="104">
        <f>'Eq honneur'!K45</f>
        <v>13.9</v>
      </c>
      <c r="K92" s="90">
        <f>'Eq honneur'!L45</f>
        <v>3</v>
      </c>
      <c r="L92" s="104">
        <f>'Eq honneur'!M45</f>
        <v>14.8</v>
      </c>
      <c r="M92" s="85">
        <f>F92+H92+J92+L92</f>
        <v>56</v>
      </c>
    </row>
    <row r="93" spans="1:13" x14ac:dyDescent="0.3">
      <c r="A93" s="136" t="s">
        <v>200</v>
      </c>
      <c r="B93" s="136" t="s">
        <v>201</v>
      </c>
      <c r="C93" s="86">
        <v>16</v>
      </c>
      <c r="D93" s="19" t="s">
        <v>41</v>
      </c>
      <c r="E93" s="90">
        <f>'Eq honneur'!F58</f>
        <v>3</v>
      </c>
      <c r="F93" s="104">
        <f>'Eq honneur'!G58</f>
        <v>14.65</v>
      </c>
      <c r="G93" s="90">
        <f>'Eq honneur'!H58</f>
        <v>3</v>
      </c>
      <c r="H93" s="104">
        <f>'Eq honneur'!I58</f>
        <v>13.5</v>
      </c>
      <c r="I93" s="90">
        <f>'Eq honneur'!J58</f>
        <v>3</v>
      </c>
      <c r="J93" s="104">
        <f>'Eq honneur'!K58</f>
        <v>13.65</v>
      </c>
      <c r="K93" s="90">
        <f>'Eq honneur'!L58</f>
        <v>3</v>
      </c>
      <c r="L93" s="104">
        <f>'Eq honneur'!M58</f>
        <v>14</v>
      </c>
      <c r="M93" s="85">
        <f>F93+H93+J93+L93</f>
        <v>55.8</v>
      </c>
    </row>
    <row r="94" spans="1:13" x14ac:dyDescent="0.3">
      <c r="A94" s="136" t="s">
        <v>438</v>
      </c>
      <c r="B94" s="136" t="s">
        <v>439</v>
      </c>
      <c r="C94" s="86">
        <v>16</v>
      </c>
      <c r="D94" s="19" t="s">
        <v>420</v>
      </c>
      <c r="E94" s="90">
        <f>'Eq honneur'!F191</f>
        <v>2</v>
      </c>
      <c r="F94" s="104">
        <f>'Eq honneur'!G191</f>
        <v>13.5</v>
      </c>
      <c r="G94" s="90">
        <f>'Eq honneur'!H191</f>
        <v>2</v>
      </c>
      <c r="H94" s="104">
        <f>'Eq honneur'!I191</f>
        <v>14.05</v>
      </c>
      <c r="I94" s="90">
        <f>'Eq honneur'!J191</f>
        <v>3</v>
      </c>
      <c r="J94" s="104">
        <f>'Eq honneur'!K191</f>
        <v>13.55</v>
      </c>
      <c r="K94" s="90">
        <f>'Eq honneur'!L191</f>
        <v>3</v>
      </c>
      <c r="L94" s="104">
        <f>'Eq honneur'!M191</f>
        <v>14.6</v>
      </c>
      <c r="M94" s="85">
        <f>F94+H94+J94+L94</f>
        <v>55.7</v>
      </c>
    </row>
    <row r="95" spans="1:13" x14ac:dyDescent="0.3">
      <c r="A95" s="136" t="s">
        <v>198</v>
      </c>
      <c r="B95" s="136" t="s">
        <v>199</v>
      </c>
      <c r="C95" s="86">
        <v>16</v>
      </c>
      <c r="D95" s="19" t="s">
        <v>41</v>
      </c>
      <c r="E95" s="90">
        <f>'Eq honneur'!F56</f>
        <v>3</v>
      </c>
      <c r="F95" s="104">
        <f>'Eq honneur'!G56</f>
        <v>14.95</v>
      </c>
      <c r="G95" s="90">
        <f>'Eq honneur'!H56</f>
        <v>3</v>
      </c>
      <c r="H95" s="104">
        <f>'Eq honneur'!I56</f>
        <v>12.3</v>
      </c>
      <c r="I95" s="90">
        <f>'Eq honneur'!J56</f>
        <v>3</v>
      </c>
      <c r="J95" s="104">
        <f>'Eq honneur'!K56</f>
        <v>13.5</v>
      </c>
      <c r="K95" s="90">
        <f>'Eq honneur'!L56</f>
        <v>3</v>
      </c>
      <c r="L95" s="104">
        <f>'Eq honneur'!M56</f>
        <v>14.85</v>
      </c>
      <c r="M95" s="85">
        <f>F95+H95+J95+L95</f>
        <v>55.6</v>
      </c>
    </row>
    <row r="96" spans="1:13" x14ac:dyDescent="0.3">
      <c r="A96" s="136" t="s">
        <v>137</v>
      </c>
      <c r="B96" s="136" t="s">
        <v>40</v>
      </c>
      <c r="C96" s="86">
        <v>17</v>
      </c>
      <c r="D96" s="19" t="s">
        <v>147</v>
      </c>
      <c r="E96" s="90">
        <f>'Eq honneur'!F42</f>
        <v>3</v>
      </c>
      <c r="F96" s="104">
        <f>'Eq honneur'!G42</f>
        <v>15.05</v>
      </c>
      <c r="G96" s="90">
        <f>'Eq honneur'!H42</f>
        <v>3</v>
      </c>
      <c r="H96" s="104">
        <f>'Eq honneur'!I42</f>
        <v>13.8</v>
      </c>
      <c r="I96" s="90">
        <f>'Eq honneur'!J42</f>
        <v>3</v>
      </c>
      <c r="J96" s="104">
        <f>'Eq honneur'!K42</f>
        <v>12.75</v>
      </c>
      <c r="K96" s="90">
        <f>'Eq honneur'!L42</f>
        <v>3</v>
      </c>
      <c r="L96" s="104">
        <f>'Eq honneur'!M42</f>
        <v>14</v>
      </c>
      <c r="M96" s="85">
        <f>F96+H96+J96+L96</f>
        <v>55.6</v>
      </c>
    </row>
    <row r="97" spans="1:13" x14ac:dyDescent="0.3">
      <c r="A97" s="102" t="s">
        <v>102</v>
      </c>
      <c r="B97" s="102" t="s">
        <v>103</v>
      </c>
      <c r="C97" s="86">
        <v>16</v>
      </c>
      <c r="D97" s="19" t="s">
        <v>100</v>
      </c>
      <c r="E97" s="90">
        <f>'Eq honneur'!F7</f>
        <v>2</v>
      </c>
      <c r="F97" s="104">
        <f>'Eq honneur'!G7</f>
        <v>14</v>
      </c>
      <c r="G97" s="90">
        <f>'Eq honneur'!H7</f>
        <v>2</v>
      </c>
      <c r="H97" s="104">
        <f>'Eq honneur'!I7</f>
        <v>13.45</v>
      </c>
      <c r="I97" s="90">
        <f>'Eq honneur'!J7</f>
        <v>2</v>
      </c>
      <c r="J97" s="104">
        <f>'Eq honneur'!K7</f>
        <v>13.7</v>
      </c>
      <c r="K97" s="90">
        <f>'Eq honneur'!L7</f>
        <v>3</v>
      </c>
      <c r="L97" s="104">
        <f>'Eq honneur'!M7</f>
        <v>14.2</v>
      </c>
      <c r="M97" s="85">
        <f>F97+H97+J97+L97</f>
        <v>55.349999999999994</v>
      </c>
    </row>
    <row r="98" spans="1:13" x14ac:dyDescent="0.3">
      <c r="A98" s="136" t="s">
        <v>224</v>
      </c>
      <c r="B98" s="136" t="s">
        <v>225</v>
      </c>
      <c r="C98" s="86">
        <v>16</v>
      </c>
      <c r="D98" s="19" t="s">
        <v>35</v>
      </c>
      <c r="E98" s="90">
        <f>'Eq honneur'!F77</f>
        <v>2</v>
      </c>
      <c r="F98" s="104">
        <f>'Eq honneur'!G77</f>
        <v>13.6</v>
      </c>
      <c r="G98" s="90">
        <f>'Eq honneur'!H77</f>
        <v>2</v>
      </c>
      <c r="H98" s="104">
        <f>'Eq honneur'!I77</f>
        <v>13.75</v>
      </c>
      <c r="I98" s="90">
        <f>'Eq honneur'!J77</f>
        <v>2</v>
      </c>
      <c r="J98" s="104">
        <f>'Eq honneur'!K77</f>
        <v>13.6</v>
      </c>
      <c r="K98" s="90">
        <f>'Eq honneur'!L77</f>
        <v>2</v>
      </c>
      <c r="L98" s="104">
        <f>'Eq honneur'!M77</f>
        <v>14.3</v>
      </c>
      <c r="M98" s="85">
        <f>F98+H98+J98+L98</f>
        <v>55.25</v>
      </c>
    </row>
    <row r="99" spans="1:13" x14ac:dyDescent="0.3">
      <c r="A99" s="136" t="s">
        <v>132</v>
      </c>
      <c r="B99" s="136" t="s">
        <v>110</v>
      </c>
      <c r="C99" s="86">
        <v>17</v>
      </c>
      <c r="D99" s="19" t="s">
        <v>147</v>
      </c>
      <c r="E99" s="90">
        <f>'Eq honneur'!F38</f>
        <v>3</v>
      </c>
      <c r="F99" s="104">
        <f>'Eq honneur'!G38</f>
        <v>14.55</v>
      </c>
      <c r="G99" s="90">
        <f>'Eq honneur'!H38</f>
        <v>3</v>
      </c>
      <c r="H99" s="104">
        <f>'Eq honneur'!I38</f>
        <v>12.5</v>
      </c>
      <c r="I99" s="90">
        <f>'Eq honneur'!J38</f>
        <v>3</v>
      </c>
      <c r="J99" s="104">
        <f>'Eq honneur'!K38</f>
        <v>14</v>
      </c>
      <c r="K99" s="90">
        <f>'Eq honneur'!L38</f>
        <v>3</v>
      </c>
      <c r="L99" s="104">
        <f>'Eq honneur'!M38</f>
        <v>14.2</v>
      </c>
      <c r="M99" s="85">
        <f>F99+H99+J99+L99</f>
        <v>55.25</v>
      </c>
    </row>
    <row r="100" spans="1:13" x14ac:dyDescent="0.3">
      <c r="A100" s="136" t="s">
        <v>433</v>
      </c>
      <c r="B100" s="136" t="s">
        <v>434</v>
      </c>
      <c r="C100" s="86">
        <v>16</v>
      </c>
      <c r="D100" s="19" t="s">
        <v>420</v>
      </c>
      <c r="E100" s="90">
        <f>'Eq honneur'!F188</f>
        <v>2</v>
      </c>
      <c r="F100" s="104">
        <f>'Eq honneur'!G188</f>
        <v>14.3</v>
      </c>
      <c r="G100" s="90">
        <f>'Eq honneur'!H188</f>
        <v>2</v>
      </c>
      <c r="H100" s="104">
        <f>'Eq honneur'!I188</f>
        <v>12.4</v>
      </c>
      <c r="I100" s="90">
        <f>'Eq honneur'!J188</f>
        <v>2</v>
      </c>
      <c r="J100" s="104">
        <f>'Eq honneur'!K188</f>
        <v>14.4</v>
      </c>
      <c r="K100" s="90">
        <f>'Eq honneur'!L188</f>
        <v>2</v>
      </c>
      <c r="L100" s="104">
        <f>'Eq honneur'!M188</f>
        <v>14.1</v>
      </c>
      <c r="M100" s="85">
        <f>F100+H100+J100+L100</f>
        <v>55.2</v>
      </c>
    </row>
    <row r="101" spans="1:13" x14ac:dyDescent="0.3">
      <c r="A101" s="136" t="s">
        <v>440</v>
      </c>
      <c r="B101" s="136" t="s">
        <v>441</v>
      </c>
      <c r="C101" s="86">
        <v>16</v>
      </c>
      <c r="D101" s="19" t="s">
        <v>420</v>
      </c>
      <c r="E101" s="90">
        <f>'Eq honneur'!F192</f>
        <v>2</v>
      </c>
      <c r="F101" s="104">
        <f>'Eq honneur'!G192</f>
        <v>13.85</v>
      </c>
      <c r="G101" s="90">
        <f>'Eq honneur'!H192</f>
        <v>1</v>
      </c>
      <c r="H101" s="104">
        <f>'Eq honneur'!I192</f>
        <v>13.4</v>
      </c>
      <c r="I101" s="90">
        <f>'Eq honneur'!J192</f>
        <v>2</v>
      </c>
      <c r="J101" s="104">
        <f>'Eq honneur'!K192</f>
        <v>13.75</v>
      </c>
      <c r="K101" s="90">
        <f>'Eq honneur'!L192</f>
        <v>2</v>
      </c>
      <c r="L101" s="104">
        <f>'Eq honneur'!M192</f>
        <v>14</v>
      </c>
      <c r="M101" s="85">
        <f>F101+H101+J101+L101</f>
        <v>55</v>
      </c>
    </row>
    <row r="102" spans="1:13" x14ac:dyDescent="0.3">
      <c r="A102" s="136" t="s">
        <v>36</v>
      </c>
      <c r="B102" s="136" t="s">
        <v>196</v>
      </c>
      <c r="C102" s="86">
        <v>17</v>
      </c>
      <c r="D102" s="19" t="s">
        <v>41</v>
      </c>
      <c r="E102" s="90">
        <f>'Eq honneur'!F54</f>
        <v>3</v>
      </c>
      <c r="F102" s="104">
        <f>'Eq honneur'!G54</f>
        <v>14.75</v>
      </c>
      <c r="G102" s="90">
        <f>'Eq honneur'!H54</f>
        <v>3</v>
      </c>
      <c r="H102" s="104">
        <f>'Eq honneur'!I54</f>
        <v>12.9</v>
      </c>
      <c r="I102" s="90">
        <f>'Eq honneur'!J54</f>
        <v>3</v>
      </c>
      <c r="J102" s="104">
        <f>'Eq honneur'!K54</f>
        <v>12.65</v>
      </c>
      <c r="K102" s="90">
        <f>'Eq honneur'!L54</f>
        <v>3</v>
      </c>
      <c r="L102" s="104">
        <f>'Eq honneur'!M54</f>
        <v>14.65</v>
      </c>
      <c r="M102" s="85">
        <f>F102+H102+J102+L102</f>
        <v>54.949999999999996</v>
      </c>
    </row>
    <row r="103" spans="1:13" x14ac:dyDescent="0.3">
      <c r="A103" s="136" t="s">
        <v>390</v>
      </c>
      <c r="B103" s="136" t="s">
        <v>391</v>
      </c>
      <c r="C103" s="86">
        <v>16</v>
      </c>
      <c r="D103" s="19" t="s">
        <v>418</v>
      </c>
      <c r="E103" s="90">
        <f>'Eq honneur'!F156</f>
        <v>3</v>
      </c>
      <c r="F103" s="104">
        <f>'Eq honneur'!G156</f>
        <v>12.95</v>
      </c>
      <c r="G103" s="90">
        <f>'Eq honneur'!H156</f>
        <v>2</v>
      </c>
      <c r="H103" s="104">
        <f>'Eq honneur'!I156</f>
        <v>13</v>
      </c>
      <c r="I103" s="90">
        <f>'Eq honneur'!J156</f>
        <v>2</v>
      </c>
      <c r="J103" s="104">
        <f>'Eq honneur'!K156</f>
        <v>14.3</v>
      </c>
      <c r="K103" s="90">
        <f>'Eq honneur'!L156</f>
        <v>3</v>
      </c>
      <c r="L103" s="104">
        <f>'Eq honneur'!M156</f>
        <v>14.65</v>
      </c>
      <c r="M103" s="85">
        <f>F103+H103+J103+L103</f>
        <v>54.9</v>
      </c>
    </row>
    <row r="104" spans="1:13" x14ac:dyDescent="0.3">
      <c r="A104" s="136" t="s">
        <v>214</v>
      </c>
      <c r="B104" s="136" t="s">
        <v>197</v>
      </c>
      <c r="C104" s="86">
        <v>16</v>
      </c>
      <c r="D104" s="19" t="s">
        <v>35</v>
      </c>
      <c r="E104" s="90">
        <f>'Eq honneur'!F71</f>
        <v>2</v>
      </c>
      <c r="F104" s="104">
        <f>'Eq honneur'!G71</f>
        <v>13.65</v>
      </c>
      <c r="G104" s="90">
        <f>'Eq honneur'!H71</f>
        <v>2</v>
      </c>
      <c r="H104" s="104">
        <f>'Eq honneur'!I71</f>
        <v>13.35</v>
      </c>
      <c r="I104" s="90">
        <f>'Eq honneur'!J71</f>
        <v>3</v>
      </c>
      <c r="J104" s="104">
        <f>'Eq honneur'!K71</f>
        <v>13.65</v>
      </c>
      <c r="K104" s="90">
        <f>'Eq honneur'!L71</f>
        <v>3</v>
      </c>
      <c r="L104" s="104">
        <f>'Eq honneur'!M71</f>
        <v>14</v>
      </c>
      <c r="M104" s="85">
        <f>F104+H104+J104+L104</f>
        <v>54.65</v>
      </c>
    </row>
    <row r="105" spans="1:13" x14ac:dyDescent="0.3">
      <c r="A105" s="136" t="s">
        <v>454</v>
      </c>
      <c r="B105" s="136" t="s">
        <v>455</v>
      </c>
      <c r="C105" s="86">
        <v>16</v>
      </c>
      <c r="D105" s="19" t="s">
        <v>421</v>
      </c>
      <c r="E105" s="90">
        <f>'Eq honneur'!F204</f>
        <v>2</v>
      </c>
      <c r="F105" s="104">
        <f>'Eq honneur'!G204</f>
        <v>14.2</v>
      </c>
      <c r="G105" s="90">
        <f>'Eq honneur'!H204</f>
        <v>2</v>
      </c>
      <c r="H105" s="104">
        <f>'Eq honneur'!I204</f>
        <v>13.9</v>
      </c>
      <c r="I105" s="90">
        <f>'Eq honneur'!J204</f>
        <v>3</v>
      </c>
      <c r="J105" s="104">
        <f>'Eq honneur'!K204</f>
        <v>11.55</v>
      </c>
      <c r="K105" s="90">
        <f>'Eq honneur'!L204</f>
        <v>3</v>
      </c>
      <c r="L105" s="104">
        <f>'Eq honneur'!M204</f>
        <v>14.8</v>
      </c>
      <c r="M105" s="85">
        <f>F105+H105+J105+L105</f>
        <v>54.45</v>
      </c>
    </row>
    <row r="106" spans="1:13" x14ac:dyDescent="0.3">
      <c r="A106" s="136" t="s">
        <v>385</v>
      </c>
      <c r="B106" s="136" t="s">
        <v>386</v>
      </c>
      <c r="C106" s="86">
        <v>16</v>
      </c>
      <c r="D106" s="19" t="s">
        <v>418</v>
      </c>
      <c r="E106" s="90">
        <f>'Eq honneur'!F152</f>
        <v>3</v>
      </c>
      <c r="F106" s="104">
        <f>'Eq honneur'!G152</f>
        <v>13</v>
      </c>
      <c r="G106" s="90">
        <f>'Eq honneur'!H152</f>
        <v>2</v>
      </c>
      <c r="H106" s="104">
        <f>'Eq honneur'!I152</f>
        <v>13.3</v>
      </c>
      <c r="I106" s="90">
        <f>'Eq honneur'!J152</f>
        <v>2</v>
      </c>
      <c r="J106" s="104">
        <f>'Eq honneur'!K152</f>
        <v>14.1</v>
      </c>
      <c r="K106" s="90">
        <f>'Eq honneur'!L152</f>
        <v>2</v>
      </c>
      <c r="L106" s="104">
        <f>'Eq honneur'!M152</f>
        <v>14</v>
      </c>
      <c r="M106" s="85">
        <f>F106+H106+J106+L106</f>
        <v>54.4</v>
      </c>
    </row>
    <row r="107" spans="1:13" x14ac:dyDescent="0.3">
      <c r="A107" s="136" t="s">
        <v>383</v>
      </c>
      <c r="B107" s="136" t="s">
        <v>384</v>
      </c>
      <c r="C107" s="86">
        <v>16</v>
      </c>
      <c r="D107" s="19" t="s">
        <v>418</v>
      </c>
      <c r="E107" s="90">
        <f>'Eq honneur'!F151</f>
        <v>3</v>
      </c>
      <c r="F107" s="104">
        <f>'Eq honneur'!G151</f>
        <v>15</v>
      </c>
      <c r="G107" s="90">
        <f>'Eq honneur'!H151</f>
        <v>2</v>
      </c>
      <c r="H107" s="104">
        <f>'Eq honneur'!I151</f>
        <v>12.2</v>
      </c>
      <c r="I107" s="90">
        <f>'Eq honneur'!J151</f>
        <v>2</v>
      </c>
      <c r="J107" s="104">
        <f>'Eq honneur'!K151</f>
        <v>13.5</v>
      </c>
      <c r="K107" s="90">
        <f>'Eq honneur'!L151</f>
        <v>2</v>
      </c>
      <c r="L107" s="104">
        <f>'Eq honneur'!M151</f>
        <v>13.4</v>
      </c>
      <c r="M107" s="85">
        <f>F107+H107+J107+L107</f>
        <v>54.1</v>
      </c>
    </row>
    <row r="108" spans="1:13" x14ac:dyDescent="0.3">
      <c r="A108" s="136" t="s">
        <v>289</v>
      </c>
      <c r="B108" s="148" t="s">
        <v>290</v>
      </c>
      <c r="C108" s="86">
        <v>16</v>
      </c>
      <c r="D108" s="19" t="s">
        <v>237</v>
      </c>
      <c r="E108" s="90">
        <f>'Eq honneur'!F108</f>
        <v>2</v>
      </c>
      <c r="F108" s="104">
        <f>'Eq honneur'!G108</f>
        <v>14.1</v>
      </c>
      <c r="G108" s="90">
        <f>'Eq honneur'!H108</f>
        <v>2</v>
      </c>
      <c r="H108" s="104">
        <f>'Eq honneur'!I108</f>
        <v>13.6</v>
      </c>
      <c r="I108" s="90">
        <f>'Eq honneur'!J108</f>
        <v>2</v>
      </c>
      <c r="J108" s="104">
        <f>'Eq honneur'!K108</f>
        <v>12.45</v>
      </c>
      <c r="K108" s="90">
        <f>'Eq honneur'!L108</f>
        <v>2</v>
      </c>
      <c r="L108" s="104">
        <f>'Eq honneur'!M108</f>
        <v>13.9</v>
      </c>
      <c r="M108" s="85">
        <f>F108+H108+J108+L108</f>
        <v>54.05</v>
      </c>
    </row>
    <row r="109" spans="1:13" x14ac:dyDescent="0.3">
      <c r="A109" s="136" t="s">
        <v>302</v>
      </c>
      <c r="B109" s="136" t="s">
        <v>303</v>
      </c>
      <c r="C109" s="86">
        <v>16</v>
      </c>
      <c r="D109" s="19" t="s">
        <v>238</v>
      </c>
      <c r="E109" s="90">
        <f>'Eq honneur'!F120</f>
        <v>2</v>
      </c>
      <c r="F109" s="104">
        <f>'Eq honneur'!G120</f>
        <v>14.1</v>
      </c>
      <c r="G109" s="90">
        <f>'Eq honneur'!H120</f>
        <v>2</v>
      </c>
      <c r="H109" s="104">
        <f>'Eq honneur'!I120</f>
        <v>12.5</v>
      </c>
      <c r="I109" s="90">
        <f>'Eq honneur'!J120</f>
        <v>2</v>
      </c>
      <c r="J109" s="104">
        <f>'Eq honneur'!K120</f>
        <v>13.75</v>
      </c>
      <c r="K109" s="90">
        <f>'Eq honneur'!L120</f>
        <v>3</v>
      </c>
      <c r="L109" s="104">
        <f>'Eq honneur'!M120</f>
        <v>13.5</v>
      </c>
      <c r="M109" s="85">
        <f>F109+H109+J109+L109</f>
        <v>53.85</v>
      </c>
    </row>
    <row r="110" spans="1:13" x14ac:dyDescent="0.3">
      <c r="A110" s="136" t="s">
        <v>331</v>
      </c>
      <c r="B110" s="136" t="s">
        <v>332</v>
      </c>
      <c r="C110" s="86">
        <v>16</v>
      </c>
      <c r="D110" s="19" t="s">
        <v>238</v>
      </c>
      <c r="E110" s="90">
        <f>'Eq honneur'!F128</f>
        <v>2</v>
      </c>
      <c r="F110" s="104">
        <f>'Eq honneur'!G128</f>
        <v>13.85</v>
      </c>
      <c r="G110" s="90">
        <f>'Eq honneur'!H128</f>
        <v>2</v>
      </c>
      <c r="H110" s="104">
        <f>'Eq honneur'!I128</f>
        <v>12.85</v>
      </c>
      <c r="I110" s="90">
        <f>'Eq honneur'!J128</f>
        <v>2</v>
      </c>
      <c r="J110" s="104">
        <f>'Eq honneur'!K128</f>
        <v>13.4</v>
      </c>
      <c r="K110" s="90">
        <f>'Eq honneur'!L128</f>
        <v>2</v>
      </c>
      <c r="L110" s="104">
        <f>'Eq honneur'!M128</f>
        <v>13.65</v>
      </c>
      <c r="M110" s="85">
        <f>F110+H110+J110+L110</f>
        <v>53.75</v>
      </c>
    </row>
    <row r="111" spans="1:13" x14ac:dyDescent="0.3">
      <c r="A111" s="136" t="s">
        <v>313</v>
      </c>
      <c r="B111" s="136" t="s">
        <v>259</v>
      </c>
      <c r="C111" s="86">
        <v>17</v>
      </c>
      <c r="D111" s="19" t="s">
        <v>238</v>
      </c>
      <c r="E111" s="90">
        <f>'Eq honneur'!F126</f>
        <v>2</v>
      </c>
      <c r="F111" s="104">
        <f>'Eq honneur'!G126</f>
        <v>13.85</v>
      </c>
      <c r="G111" s="90">
        <f>'Eq honneur'!H126</f>
        <v>2</v>
      </c>
      <c r="H111" s="104">
        <f>'Eq honneur'!I126</f>
        <v>13</v>
      </c>
      <c r="I111" s="90">
        <f>'Eq honneur'!J126</f>
        <v>2</v>
      </c>
      <c r="J111" s="104">
        <f>'Eq honneur'!K126</f>
        <v>12.55</v>
      </c>
      <c r="K111" s="90">
        <f>'Eq honneur'!L126</f>
        <v>3</v>
      </c>
      <c r="L111" s="104">
        <f>'Eq honneur'!M126</f>
        <v>14.1</v>
      </c>
      <c r="M111" s="85">
        <f>F111+H111+J111+L111</f>
        <v>53.500000000000007</v>
      </c>
    </row>
    <row r="112" spans="1:13" x14ac:dyDescent="0.3">
      <c r="A112" s="136" t="s">
        <v>465</v>
      </c>
      <c r="B112" s="136" t="s">
        <v>466</v>
      </c>
      <c r="C112" s="86">
        <v>17</v>
      </c>
      <c r="D112" s="19" t="s">
        <v>35</v>
      </c>
      <c r="E112" s="90">
        <f>'Eq honneur'!F74</f>
        <v>2</v>
      </c>
      <c r="F112" s="104">
        <f>'Eq honneur'!G74</f>
        <v>13.3</v>
      </c>
      <c r="G112" s="90">
        <f>'Eq honneur'!H74</f>
        <v>2</v>
      </c>
      <c r="H112" s="104">
        <f>'Eq honneur'!I74</f>
        <v>13.4</v>
      </c>
      <c r="I112" s="90">
        <f>'Eq honneur'!J74</f>
        <v>2</v>
      </c>
      <c r="J112" s="104">
        <f>'Eq honneur'!K74</f>
        <v>13.65</v>
      </c>
      <c r="K112" s="90">
        <f>'Eq honneur'!L74</f>
        <v>3</v>
      </c>
      <c r="L112" s="104">
        <f>'Eq honneur'!M74</f>
        <v>12.9</v>
      </c>
      <c r="M112" s="85">
        <f>F112+H112+J112+L112</f>
        <v>53.25</v>
      </c>
    </row>
    <row r="113" spans="1:13" x14ac:dyDescent="0.3">
      <c r="A113" s="136" t="s">
        <v>396</v>
      </c>
      <c r="B113" s="136" t="s">
        <v>125</v>
      </c>
      <c r="C113" s="86">
        <v>17</v>
      </c>
      <c r="D113" s="19" t="s">
        <v>418</v>
      </c>
      <c r="E113" s="90">
        <f>'Eq honneur'!F159</f>
        <v>2</v>
      </c>
      <c r="F113" s="104">
        <f>'Eq honneur'!G159</f>
        <v>13.45</v>
      </c>
      <c r="G113" s="90">
        <f>'Eq honneur'!H159</f>
        <v>2</v>
      </c>
      <c r="H113" s="104">
        <f>'Eq honneur'!I159</f>
        <v>13.15</v>
      </c>
      <c r="I113" s="90">
        <f>'Eq honneur'!J159</f>
        <v>2</v>
      </c>
      <c r="J113" s="104">
        <f>'Eq honneur'!K159</f>
        <v>13.6</v>
      </c>
      <c r="K113" s="90">
        <f>'Eq honneur'!L159</f>
        <v>3</v>
      </c>
      <c r="L113" s="104">
        <f>'Eq honneur'!M159</f>
        <v>12.9</v>
      </c>
      <c r="M113" s="85">
        <f>F113+H113+J113+L113</f>
        <v>53.1</v>
      </c>
    </row>
    <row r="114" spans="1:13" x14ac:dyDescent="0.3">
      <c r="A114" s="136" t="s">
        <v>397</v>
      </c>
      <c r="B114" s="136" t="s">
        <v>398</v>
      </c>
      <c r="C114" s="86">
        <v>16</v>
      </c>
      <c r="D114" s="19" t="s">
        <v>418</v>
      </c>
      <c r="E114" s="90">
        <f>'Eq honneur'!F161</f>
        <v>1</v>
      </c>
      <c r="F114" s="104">
        <f>'Eq honneur'!G161</f>
        <v>13.05</v>
      </c>
      <c r="G114" s="90">
        <f>'Eq honneur'!H161</f>
        <v>2</v>
      </c>
      <c r="H114" s="104">
        <f>'Eq honneur'!I161</f>
        <v>13.45</v>
      </c>
      <c r="I114" s="90">
        <f>'Eq honneur'!J161</f>
        <v>2</v>
      </c>
      <c r="J114" s="104">
        <f>'Eq honneur'!K161</f>
        <v>13.8</v>
      </c>
      <c r="K114" s="90">
        <f>'Eq honneur'!L161</f>
        <v>2</v>
      </c>
      <c r="L114" s="104">
        <f>'Eq honneur'!M161</f>
        <v>12.8</v>
      </c>
      <c r="M114" s="85">
        <f>F114+H114+J114+L114</f>
        <v>53.099999999999994</v>
      </c>
    </row>
    <row r="115" spans="1:13" x14ac:dyDescent="0.3">
      <c r="A115" s="102" t="s">
        <v>106</v>
      </c>
      <c r="B115" s="102" t="s">
        <v>16</v>
      </c>
      <c r="C115" s="86">
        <v>17</v>
      </c>
      <c r="D115" s="19" t="s">
        <v>100</v>
      </c>
      <c r="E115" s="90">
        <f>'Eq honneur'!F9</f>
        <v>2</v>
      </c>
      <c r="F115" s="104">
        <f>'Eq honneur'!G9</f>
        <v>13.15</v>
      </c>
      <c r="G115" s="90">
        <f>'Eq honneur'!H9</f>
        <v>2</v>
      </c>
      <c r="H115" s="104">
        <f>'Eq honneur'!I9</f>
        <v>12.4</v>
      </c>
      <c r="I115" s="90">
        <f>'Eq honneur'!J9</f>
        <v>2</v>
      </c>
      <c r="J115" s="104">
        <f>'Eq honneur'!K9</f>
        <v>13.9</v>
      </c>
      <c r="K115" s="90">
        <f>'Eq honneur'!L9</f>
        <v>3</v>
      </c>
      <c r="L115" s="104">
        <f>'Eq honneur'!M9</f>
        <v>13.6</v>
      </c>
      <c r="M115" s="85">
        <f>F115+H115+J115+L115</f>
        <v>53.050000000000004</v>
      </c>
    </row>
    <row r="116" spans="1:13" x14ac:dyDescent="0.3">
      <c r="A116" s="102" t="s">
        <v>104</v>
      </c>
      <c r="B116" s="102" t="s">
        <v>105</v>
      </c>
      <c r="C116" s="86">
        <v>16</v>
      </c>
      <c r="D116" s="19" t="s">
        <v>100</v>
      </c>
      <c r="E116" s="90">
        <f>'Eq honneur'!F8</f>
        <v>2</v>
      </c>
      <c r="F116" s="104">
        <f>'Eq honneur'!G8</f>
        <v>13.95</v>
      </c>
      <c r="G116" s="90">
        <f>'Eq honneur'!H8</f>
        <v>2</v>
      </c>
      <c r="H116" s="104">
        <f>'Eq honneur'!I8</f>
        <v>12.5</v>
      </c>
      <c r="I116" s="90">
        <f>'Eq honneur'!J8</f>
        <v>2</v>
      </c>
      <c r="J116" s="104">
        <f>'Eq honneur'!K8</f>
        <v>12.9</v>
      </c>
      <c r="K116" s="90">
        <f>'Eq honneur'!L8</f>
        <v>3</v>
      </c>
      <c r="L116" s="104">
        <f>'Eq honneur'!M8</f>
        <v>13.7</v>
      </c>
      <c r="M116" s="85">
        <f>F116+H116+J116+L116</f>
        <v>53.05</v>
      </c>
    </row>
    <row r="117" spans="1:13" x14ac:dyDescent="0.3">
      <c r="A117" s="136" t="s">
        <v>431</v>
      </c>
      <c r="B117" s="136" t="s">
        <v>432</v>
      </c>
      <c r="C117" s="86">
        <v>16</v>
      </c>
      <c r="D117" s="19" t="s">
        <v>420</v>
      </c>
      <c r="E117" s="90">
        <f>'Eq honneur'!F187</f>
        <v>2</v>
      </c>
      <c r="F117" s="104">
        <f>'Eq honneur'!G187</f>
        <v>14</v>
      </c>
      <c r="G117" s="90">
        <f>'Eq honneur'!H187</f>
        <v>1</v>
      </c>
      <c r="H117" s="104">
        <f>'Eq honneur'!I187</f>
        <v>13.1</v>
      </c>
      <c r="I117" s="90">
        <f>'Eq honneur'!J187</f>
        <v>2</v>
      </c>
      <c r="J117" s="104">
        <f>'Eq honneur'!K187</f>
        <v>12.6</v>
      </c>
      <c r="K117" s="90">
        <f>'Eq honneur'!L187</f>
        <v>2</v>
      </c>
      <c r="L117" s="104">
        <f>'Eq honneur'!M187</f>
        <v>13.3</v>
      </c>
      <c r="M117" s="85">
        <f>F117+H117+J117+L117</f>
        <v>53</v>
      </c>
    </row>
    <row r="118" spans="1:13" x14ac:dyDescent="0.3">
      <c r="A118" s="136" t="s">
        <v>321</v>
      </c>
      <c r="B118" s="136" t="s">
        <v>322</v>
      </c>
      <c r="C118" s="86">
        <v>16</v>
      </c>
      <c r="D118" s="19" t="s">
        <v>239</v>
      </c>
      <c r="E118" s="90">
        <f>'Eq honneur'!F139</f>
        <v>3</v>
      </c>
      <c r="F118" s="104">
        <f>'Eq honneur'!G139</f>
        <v>13.8</v>
      </c>
      <c r="G118" s="90">
        <f>'Eq honneur'!H139</f>
        <v>2</v>
      </c>
      <c r="H118" s="104">
        <f>'Eq honneur'!I139</f>
        <v>12.5</v>
      </c>
      <c r="I118" s="90">
        <f>'Eq honneur'!J139</f>
        <v>3</v>
      </c>
      <c r="J118" s="104">
        <f>'Eq honneur'!K139</f>
        <v>13</v>
      </c>
      <c r="K118" s="90">
        <f>'Eq honneur'!L139</f>
        <v>3</v>
      </c>
      <c r="L118" s="104">
        <f>'Eq honneur'!M139</f>
        <v>13.6</v>
      </c>
      <c r="M118" s="85">
        <f>F118+H118+J118+L118</f>
        <v>52.9</v>
      </c>
    </row>
    <row r="119" spans="1:13" x14ac:dyDescent="0.3">
      <c r="A119" s="136" t="s">
        <v>19</v>
      </c>
      <c r="B119" s="136" t="s">
        <v>269</v>
      </c>
      <c r="C119" s="86">
        <v>17</v>
      </c>
      <c r="D119" s="19" t="s">
        <v>239</v>
      </c>
      <c r="E119" s="90">
        <f>'Eq honneur'!F136</f>
        <v>2</v>
      </c>
      <c r="F119" s="104">
        <f>'Eq honneur'!G136</f>
        <v>13.95</v>
      </c>
      <c r="G119" s="90">
        <f>'Eq honneur'!H136</f>
        <v>1</v>
      </c>
      <c r="H119" s="104">
        <f>'Eq honneur'!I136</f>
        <v>13.1</v>
      </c>
      <c r="I119" s="90">
        <f>'Eq honneur'!J136</f>
        <v>2</v>
      </c>
      <c r="J119" s="104">
        <f>'Eq honneur'!K136</f>
        <v>12.65</v>
      </c>
      <c r="K119" s="90">
        <f>'Eq honneur'!L136</f>
        <v>2</v>
      </c>
      <c r="L119" s="104">
        <f>'Eq honneur'!M136</f>
        <v>13.2</v>
      </c>
      <c r="M119" s="85">
        <f>F119+H119+J119+L119</f>
        <v>52.899999999999991</v>
      </c>
    </row>
    <row r="120" spans="1:13" x14ac:dyDescent="0.3">
      <c r="A120" s="136" t="s">
        <v>212</v>
      </c>
      <c r="B120" s="136" t="s">
        <v>213</v>
      </c>
      <c r="C120" s="86">
        <v>16</v>
      </c>
      <c r="D120" s="19" t="s">
        <v>35</v>
      </c>
      <c r="E120" s="90">
        <f>'Eq honneur'!F70</f>
        <v>2</v>
      </c>
      <c r="F120" s="104">
        <f>'Eq honneur'!G70</f>
        <v>13.65</v>
      </c>
      <c r="G120" s="90">
        <f>'Eq honneur'!H70</f>
        <v>2</v>
      </c>
      <c r="H120" s="104">
        <f>'Eq honneur'!I70</f>
        <v>13.8</v>
      </c>
      <c r="I120" s="90">
        <f>'Eq honneur'!J70</f>
        <v>3</v>
      </c>
      <c r="J120" s="104">
        <f>'Eq honneur'!K70</f>
        <v>12.45</v>
      </c>
      <c r="K120" s="90">
        <f>'Eq honneur'!L70</f>
        <v>3</v>
      </c>
      <c r="L120" s="104">
        <f>'Eq honneur'!M70</f>
        <v>12.85</v>
      </c>
      <c r="M120" s="85">
        <f>F120+H120+J120+L120</f>
        <v>52.750000000000007</v>
      </c>
    </row>
    <row r="121" spans="1:13" x14ac:dyDescent="0.3">
      <c r="A121" s="136" t="s">
        <v>309</v>
      </c>
      <c r="B121" s="136" t="s">
        <v>310</v>
      </c>
      <c r="C121" s="86">
        <v>17</v>
      </c>
      <c r="D121" s="19" t="s">
        <v>238</v>
      </c>
      <c r="E121" s="90">
        <f>'Eq honneur'!F124</f>
        <v>2</v>
      </c>
      <c r="F121" s="104">
        <f>'Eq honneur'!G124</f>
        <v>14</v>
      </c>
      <c r="G121" s="90">
        <f>'Eq honneur'!H124</f>
        <v>2</v>
      </c>
      <c r="H121" s="104">
        <f>'Eq honneur'!I124</f>
        <v>12.6</v>
      </c>
      <c r="I121" s="90">
        <f>'Eq honneur'!J124</f>
        <v>2</v>
      </c>
      <c r="J121" s="104">
        <f>'Eq honneur'!K124</f>
        <v>12.55</v>
      </c>
      <c r="K121" s="90">
        <f>'Eq honneur'!L124</f>
        <v>2</v>
      </c>
      <c r="L121" s="104">
        <f>'Eq honneur'!M124</f>
        <v>13.6</v>
      </c>
      <c r="M121" s="85">
        <f>F121+H121+J121+L121</f>
        <v>52.750000000000007</v>
      </c>
    </row>
    <row r="122" spans="1:13" x14ac:dyDescent="0.3">
      <c r="A122" s="136" t="s">
        <v>416</v>
      </c>
      <c r="B122" s="136" t="s">
        <v>417</v>
      </c>
      <c r="C122" s="86">
        <v>17</v>
      </c>
      <c r="D122" s="19" t="s">
        <v>419</v>
      </c>
      <c r="E122" s="90">
        <f>'Eq honneur'!F174</f>
        <v>3</v>
      </c>
      <c r="F122" s="104">
        <f>'Eq honneur'!G174</f>
        <v>14.05</v>
      </c>
      <c r="G122" s="90">
        <f>'Eq honneur'!H174</f>
        <v>2</v>
      </c>
      <c r="H122" s="104">
        <f>'Eq honneur'!I174</f>
        <v>12.7</v>
      </c>
      <c r="I122" s="90">
        <f>'Eq honneur'!J174</f>
        <v>2</v>
      </c>
      <c r="J122" s="104">
        <f>'Eq honneur'!K174</f>
        <v>12.75</v>
      </c>
      <c r="K122" s="90">
        <f>'Eq honneur'!L174</f>
        <v>2</v>
      </c>
      <c r="L122" s="104">
        <f>'Eq honneur'!M174</f>
        <v>13.05</v>
      </c>
      <c r="M122" s="85">
        <f>F122+H122+J122+L122</f>
        <v>52.55</v>
      </c>
    </row>
    <row r="123" spans="1:13" x14ac:dyDescent="0.3">
      <c r="A123" s="102" t="s">
        <v>123</v>
      </c>
      <c r="B123" s="102" t="s">
        <v>17</v>
      </c>
      <c r="C123" s="86">
        <v>17</v>
      </c>
      <c r="D123" s="19" t="s">
        <v>101</v>
      </c>
      <c r="E123" s="90">
        <f>'Eq honneur'!F25</f>
        <v>2</v>
      </c>
      <c r="F123" s="104">
        <f>'Eq honneur'!G25</f>
        <v>13.3</v>
      </c>
      <c r="G123" s="90">
        <f>'Eq honneur'!H25</f>
        <v>2</v>
      </c>
      <c r="H123" s="104">
        <f>'Eq honneur'!I25</f>
        <v>12.4</v>
      </c>
      <c r="I123" s="90">
        <f>'Eq honneur'!J25</f>
        <v>2</v>
      </c>
      <c r="J123" s="104">
        <f>'Eq honneur'!K25</f>
        <v>13.4</v>
      </c>
      <c r="K123" s="90">
        <f>'Eq honneur'!L25</f>
        <v>2</v>
      </c>
      <c r="L123" s="104">
        <f>'Eq honneur'!M25</f>
        <v>13.1</v>
      </c>
      <c r="M123" s="85">
        <f>F123+H123+J123+L123</f>
        <v>52.2</v>
      </c>
    </row>
    <row r="124" spans="1:13" x14ac:dyDescent="0.3">
      <c r="A124" s="136" t="s">
        <v>370</v>
      </c>
      <c r="B124" s="136" t="s">
        <v>388</v>
      </c>
      <c r="C124" s="86">
        <v>17</v>
      </c>
      <c r="D124" s="19" t="s">
        <v>419</v>
      </c>
      <c r="E124" s="90">
        <f>'Eq honneur'!F171</f>
        <v>3</v>
      </c>
      <c r="F124" s="104">
        <f>'Eq honneur'!G171</f>
        <v>13.5</v>
      </c>
      <c r="G124" s="90">
        <f>'Eq honneur'!H171</f>
        <v>2</v>
      </c>
      <c r="H124" s="104">
        <f>'Eq honneur'!I171</f>
        <v>12.25</v>
      </c>
      <c r="I124" s="90">
        <f>'Eq honneur'!J171</f>
        <v>2</v>
      </c>
      <c r="J124" s="104">
        <f>'Eq honneur'!K171</f>
        <v>13.4</v>
      </c>
      <c r="K124" s="90">
        <f>'Eq honneur'!L171</f>
        <v>3</v>
      </c>
      <c r="L124" s="104">
        <f>'Eq honneur'!M171</f>
        <v>12.9</v>
      </c>
      <c r="M124" s="85">
        <f>F124+H124+J124+L124</f>
        <v>52.05</v>
      </c>
    </row>
    <row r="125" spans="1:13" x14ac:dyDescent="0.3">
      <c r="A125" s="136" t="s">
        <v>409</v>
      </c>
      <c r="B125" s="136" t="s">
        <v>467</v>
      </c>
      <c r="C125" s="86">
        <v>16</v>
      </c>
      <c r="D125" s="19" t="s">
        <v>418</v>
      </c>
      <c r="E125" s="90">
        <f>'Eq honneur'!F154</f>
        <v>2</v>
      </c>
      <c r="F125" s="104">
        <f>'Eq honneur'!G154</f>
        <v>13.35</v>
      </c>
      <c r="G125" s="90">
        <f>'Eq honneur'!H154</f>
        <v>2</v>
      </c>
      <c r="H125" s="104">
        <f>'Eq honneur'!I154</f>
        <v>12.2</v>
      </c>
      <c r="I125" s="90">
        <f>'Eq honneur'!J154</f>
        <v>2</v>
      </c>
      <c r="J125" s="104">
        <f>'Eq honneur'!K154</f>
        <v>12.75</v>
      </c>
      <c r="K125" s="90">
        <f>'Eq honneur'!L154</f>
        <v>2</v>
      </c>
      <c r="L125" s="104">
        <f>'Eq honneur'!M154</f>
        <v>13.55</v>
      </c>
      <c r="M125" s="85">
        <f>F125+H125+J125+L125</f>
        <v>51.849999999999994</v>
      </c>
    </row>
    <row r="126" spans="1:13" x14ac:dyDescent="0.3">
      <c r="A126" s="136" t="s">
        <v>323</v>
      </c>
      <c r="B126" s="136" t="s">
        <v>324</v>
      </c>
      <c r="C126" s="86">
        <v>17</v>
      </c>
      <c r="D126" s="19" t="s">
        <v>239</v>
      </c>
      <c r="E126" s="90">
        <f>'Eq honneur'!F140</f>
        <v>2</v>
      </c>
      <c r="F126" s="104">
        <f>'Eq honneur'!G140</f>
        <v>13.3</v>
      </c>
      <c r="G126" s="90">
        <f>'Eq honneur'!H140</f>
        <v>1</v>
      </c>
      <c r="H126" s="104">
        <f>'Eq honneur'!I140</f>
        <v>12</v>
      </c>
      <c r="I126" s="90">
        <f>'Eq honneur'!J140</f>
        <v>2</v>
      </c>
      <c r="J126" s="104">
        <f>'Eq honneur'!K140</f>
        <v>13.2</v>
      </c>
      <c r="K126" s="90">
        <f>'Eq honneur'!L140</f>
        <v>2</v>
      </c>
      <c r="L126" s="104">
        <f>'Eq honneur'!M140</f>
        <v>13.2</v>
      </c>
      <c r="M126" s="85">
        <f>F126+H126+J126+L126</f>
        <v>51.7</v>
      </c>
    </row>
    <row r="127" spans="1:13" x14ac:dyDescent="0.3">
      <c r="A127" s="141" t="s">
        <v>113</v>
      </c>
      <c r="B127" s="141" t="s">
        <v>114</v>
      </c>
      <c r="C127" s="86">
        <v>17</v>
      </c>
      <c r="D127" s="19" t="s">
        <v>100</v>
      </c>
      <c r="E127" s="90">
        <f>'Eq honneur'!F13</f>
        <v>2</v>
      </c>
      <c r="F127" s="104">
        <f>'Eq honneur'!G13</f>
        <v>12.45</v>
      </c>
      <c r="G127" s="90">
        <f>'Eq honneur'!H13</f>
        <v>2</v>
      </c>
      <c r="H127" s="104">
        <f>'Eq honneur'!I13</f>
        <v>11.75</v>
      </c>
      <c r="I127" s="90">
        <f>'Eq honneur'!J13</f>
        <v>2</v>
      </c>
      <c r="J127" s="104">
        <f>'Eq honneur'!K13</f>
        <v>13.4</v>
      </c>
      <c r="K127" s="90">
        <f>'Eq honneur'!L13</f>
        <v>3</v>
      </c>
      <c r="L127" s="104">
        <f>'Eq honneur'!M13</f>
        <v>14.1</v>
      </c>
      <c r="M127" s="85">
        <f>F127+H127+J127+L127</f>
        <v>51.7</v>
      </c>
    </row>
    <row r="128" spans="1:13" x14ac:dyDescent="0.3">
      <c r="A128" s="136" t="s">
        <v>410</v>
      </c>
      <c r="B128" s="136" t="s">
        <v>411</v>
      </c>
      <c r="C128" s="86">
        <v>16</v>
      </c>
      <c r="D128" s="19" t="s">
        <v>419</v>
      </c>
      <c r="E128" s="90">
        <f>'Eq honneur'!F172</f>
        <v>1</v>
      </c>
      <c r="F128" s="104">
        <f>'Eq honneur'!G172</f>
        <v>13.2</v>
      </c>
      <c r="G128" s="90">
        <f>'Eq honneur'!H172</f>
        <v>2</v>
      </c>
      <c r="H128" s="104">
        <f>'Eq honneur'!I172</f>
        <v>12.3</v>
      </c>
      <c r="I128" s="90">
        <f>'Eq honneur'!J172</f>
        <v>2</v>
      </c>
      <c r="J128" s="104">
        <f>'Eq honneur'!K172</f>
        <v>13.25</v>
      </c>
      <c r="K128" s="90">
        <f>'Eq honneur'!L172</f>
        <v>1</v>
      </c>
      <c r="L128" s="104">
        <f>'Eq honneur'!M172</f>
        <v>12.7</v>
      </c>
      <c r="M128" s="85">
        <f>F128+H128+J128+L128</f>
        <v>51.45</v>
      </c>
    </row>
    <row r="129" spans="1:13" x14ac:dyDescent="0.3">
      <c r="A129" s="136" t="s">
        <v>424</v>
      </c>
      <c r="B129" s="136" t="s">
        <v>425</v>
      </c>
      <c r="C129" s="86">
        <v>16</v>
      </c>
      <c r="D129" s="19" t="s">
        <v>420</v>
      </c>
      <c r="E129" s="90">
        <f>'Eq honneur'!F183</f>
        <v>2</v>
      </c>
      <c r="F129" s="104">
        <f>'Eq honneur'!G183</f>
        <v>13.2</v>
      </c>
      <c r="G129" s="90">
        <f>'Eq honneur'!H183</f>
        <v>1</v>
      </c>
      <c r="H129" s="104">
        <f>'Eq honneur'!I183</f>
        <v>12.85</v>
      </c>
      <c r="I129" s="90">
        <f>'Eq honneur'!J183</f>
        <v>1</v>
      </c>
      <c r="J129" s="104">
        <f>'Eq honneur'!K183</f>
        <v>12.05</v>
      </c>
      <c r="K129" s="90">
        <f>'Eq honneur'!L183</f>
        <v>1</v>
      </c>
      <c r="L129" s="104">
        <f>'Eq honneur'!M183</f>
        <v>13.1</v>
      </c>
      <c r="M129" s="85">
        <f>F129+H129+J129+L129</f>
        <v>51.199999999999996</v>
      </c>
    </row>
    <row r="130" spans="1:13" x14ac:dyDescent="0.3">
      <c r="A130" s="136" t="s">
        <v>405</v>
      </c>
      <c r="B130" s="136" t="s">
        <v>406</v>
      </c>
      <c r="C130" s="86">
        <v>17</v>
      </c>
      <c r="D130" s="19" t="s">
        <v>419</v>
      </c>
      <c r="E130" s="90">
        <f>'Eq honneur'!F169</f>
        <v>2</v>
      </c>
      <c r="F130" s="104">
        <f>'Eq honneur'!G169</f>
        <v>13.3</v>
      </c>
      <c r="G130" s="90">
        <f>'Eq honneur'!H169</f>
        <v>2</v>
      </c>
      <c r="H130" s="104">
        <f>'Eq honneur'!I169</f>
        <v>11.9</v>
      </c>
      <c r="I130" s="90">
        <f>'Eq honneur'!J169</f>
        <v>2</v>
      </c>
      <c r="J130" s="104">
        <f>'Eq honneur'!K169</f>
        <v>12.5</v>
      </c>
      <c r="K130" s="90">
        <f>'Eq honneur'!L169</f>
        <v>2</v>
      </c>
      <c r="L130" s="104">
        <f>'Eq honneur'!M169</f>
        <v>13.4</v>
      </c>
      <c r="M130" s="85">
        <f>F130+H130+J130+L130</f>
        <v>51.1</v>
      </c>
    </row>
    <row r="131" spans="1:13" x14ac:dyDescent="0.3">
      <c r="A131" s="136" t="s">
        <v>381</v>
      </c>
      <c r="B131" s="136" t="s">
        <v>382</v>
      </c>
      <c r="C131" s="86">
        <v>16</v>
      </c>
      <c r="D131" s="19" t="s">
        <v>418</v>
      </c>
      <c r="E131" s="90">
        <f>'Eq honneur'!F150</f>
        <v>3</v>
      </c>
      <c r="F131" s="104">
        <f>'Eq honneur'!G150</f>
        <v>13.95</v>
      </c>
      <c r="G131" s="90">
        <f>'Eq honneur'!H150</f>
        <v>2</v>
      </c>
      <c r="H131" s="104">
        <f>'Eq honneur'!I150</f>
        <v>11.9</v>
      </c>
      <c r="I131" s="90">
        <f>'Eq honneur'!J150</f>
        <v>2</v>
      </c>
      <c r="J131" s="104">
        <f>'Eq honneur'!K150</f>
        <v>13.2</v>
      </c>
      <c r="K131" s="90">
        <f>'Eq honneur'!L150</f>
        <v>3</v>
      </c>
      <c r="L131" s="104">
        <f>'Eq honneur'!M150</f>
        <v>12</v>
      </c>
      <c r="M131" s="85">
        <f>F131+H131+J131+L131</f>
        <v>51.05</v>
      </c>
    </row>
    <row r="132" spans="1:13" x14ac:dyDescent="0.3">
      <c r="A132" s="136" t="s">
        <v>318</v>
      </c>
      <c r="B132" s="136" t="s">
        <v>319</v>
      </c>
      <c r="C132" s="86">
        <v>17</v>
      </c>
      <c r="D132" s="19" t="s">
        <v>239</v>
      </c>
      <c r="E132" s="90">
        <f>'Eq honneur'!F137</f>
        <v>2</v>
      </c>
      <c r="F132" s="104">
        <f>'Eq honneur'!G137</f>
        <v>13.3</v>
      </c>
      <c r="G132" s="90">
        <f>'Eq honneur'!H137</f>
        <v>1</v>
      </c>
      <c r="H132" s="104">
        <f>'Eq honneur'!I137</f>
        <v>11.4</v>
      </c>
      <c r="I132" s="90">
        <f>'Eq honneur'!J137</f>
        <v>2</v>
      </c>
      <c r="J132" s="104">
        <f>'Eq honneur'!K137</f>
        <v>12.9</v>
      </c>
      <c r="K132" s="90">
        <f>'Eq honneur'!L137</f>
        <v>2</v>
      </c>
      <c r="L132" s="104">
        <f>'Eq honneur'!M137</f>
        <v>13.3</v>
      </c>
      <c r="M132" s="85">
        <f>F132+H132+J132+L132</f>
        <v>50.900000000000006</v>
      </c>
    </row>
    <row r="133" spans="1:13" x14ac:dyDescent="0.3">
      <c r="A133" s="136" t="s">
        <v>320</v>
      </c>
      <c r="B133" s="136" t="s">
        <v>187</v>
      </c>
      <c r="C133" s="86">
        <v>16</v>
      </c>
      <c r="D133" s="19" t="s">
        <v>239</v>
      </c>
      <c r="E133" s="90">
        <f>'Eq honneur'!F138</f>
        <v>2</v>
      </c>
      <c r="F133" s="104">
        <f>'Eq honneur'!G138</f>
        <v>13.95</v>
      </c>
      <c r="G133" s="90">
        <f>'Eq honneur'!H138</f>
        <v>2</v>
      </c>
      <c r="H133" s="104">
        <f>'Eq honneur'!I138</f>
        <v>11.15</v>
      </c>
      <c r="I133" s="90">
        <f>'Eq honneur'!J138</f>
        <v>2</v>
      </c>
      <c r="J133" s="104">
        <f>'Eq honneur'!K138</f>
        <v>13.25</v>
      </c>
      <c r="K133" s="90">
        <f>'Eq honneur'!L138</f>
        <v>2</v>
      </c>
      <c r="L133" s="104">
        <f>'Eq honneur'!M138</f>
        <v>12.4</v>
      </c>
      <c r="M133" s="85">
        <f>F133+H133+J133+L133</f>
        <v>50.75</v>
      </c>
    </row>
    <row r="134" spans="1:13" x14ac:dyDescent="0.3">
      <c r="A134" s="102" t="s">
        <v>122</v>
      </c>
      <c r="B134" s="102" t="s">
        <v>51</v>
      </c>
      <c r="C134" s="86">
        <v>16</v>
      </c>
      <c r="D134" s="19" t="s">
        <v>101</v>
      </c>
      <c r="E134" s="90">
        <f>'Eq honneur'!F24</f>
        <v>2</v>
      </c>
      <c r="F134" s="104">
        <f>'Eq honneur'!G24</f>
        <v>13.55</v>
      </c>
      <c r="G134" s="90">
        <f>'Eq honneur'!H24</f>
        <v>2</v>
      </c>
      <c r="H134" s="104">
        <f>'Eq honneur'!I24</f>
        <v>11</v>
      </c>
      <c r="I134" s="90">
        <f>'Eq honneur'!J24</f>
        <v>2</v>
      </c>
      <c r="J134" s="104">
        <f>'Eq honneur'!K24</f>
        <v>13.4</v>
      </c>
      <c r="K134" s="90">
        <f>'Eq honneur'!L24</f>
        <v>2</v>
      </c>
      <c r="L134" s="104">
        <f>'Eq honneur'!M24</f>
        <v>12.7</v>
      </c>
      <c r="M134" s="85">
        <f>F134+H134+J134+L134</f>
        <v>50.650000000000006</v>
      </c>
    </row>
    <row r="135" spans="1:13" x14ac:dyDescent="0.3">
      <c r="A135" s="136" t="s">
        <v>137</v>
      </c>
      <c r="B135" s="136" t="s">
        <v>293</v>
      </c>
      <c r="C135" s="86">
        <v>16</v>
      </c>
      <c r="D135" s="19" t="s">
        <v>237</v>
      </c>
      <c r="E135" s="90">
        <f>'Eq honneur'!F110</f>
        <v>2</v>
      </c>
      <c r="F135" s="104">
        <f>'Eq honneur'!G110</f>
        <v>13.55</v>
      </c>
      <c r="G135" s="90">
        <f>'Eq honneur'!H110</f>
        <v>2</v>
      </c>
      <c r="H135" s="104">
        <f>'Eq honneur'!I110</f>
        <v>13.5</v>
      </c>
      <c r="I135" s="90">
        <f>'Eq honneur'!J110</f>
        <v>3</v>
      </c>
      <c r="J135" s="104">
        <f>'Eq honneur'!K110</f>
        <v>12.45</v>
      </c>
      <c r="K135" s="90">
        <f>'Eq honneur'!L110</f>
        <v>3</v>
      </c>
      <c r="L135" s="104">
        <f>'Eq honneur'!M110</f>
        <v>11.15</v>
      </c>
      <c r="M135" s="85">
        <f>F135+H135+J135+L135</f>
        <v>50.65</v>
      </c>
    </row>
    <row r="136" spans="1:13" x14ac:dyDescent="0.3">
      <c r="A136" s="136" t="s">
        <v>325</v>
      </c>
      <c r="B136" s="136" t="s">
        <v>163</v>
      </c>
      <c r="C136" s="86">
        <v>17</v>
      </c>
      <c r="D136" s="19" t="s">
        <v>239</v>
      </c>
      <c r="E136" s="90">
        <f>'Eq honneur'!F141</f>
        <v>2</v>
      </c>
      <c r="F136" s="104">
        <f>'Eq honneur'!G141</f>
        <v>13.55</v>
      </c>
      <c r="G136" s="90">
        <f>'Eq honneur'!H141</f>
        <v>2</v>
      </c>
      <c r="H136" s="104">
        <f>'Eq honneur'!I141</f>
        <v>12</v>
      </c>
      <c r="I136" s="90">
        <f>'Eq honneur'!J141</f>
        <v>2</v>
      </c>
      <c r="J136" s="104">
        <f>'Eq honneur'!K141</f>
        <v>12</v>
      </c>
      <c r="K136" s="90">
        <f>'Eq honneur'!L141</f>
        <v>2</v>
      </c>
      <c r="L136" s="104">
        <f>'Eq honneur'!M141</f>
        <v>12.8</v>
      </c>
      <c r="M136" s="85">
        <f>F136+H136+J136+L136</f>
        <v>50.349999999999994</v>
      </c>
    </row>
    <row r="137" spans="1:13" x14ac:dyDescent="0.3">
      <c r="A137" s="136" t="s">
        <v>399</v>
      </c>
      <c r="B137" s="136" t="s">
        <v>400</v>
      </c>
      <c r="C137" s="86">
        <v>17</v>
      </c>
      <c r="D137" s="19" t="s">
        <v>419</v>
      </c>
      <c r="E137" s="90">
        <f>'Eq honneur'!F166</f>
        <v>2</v>
      </c>
      <c r="F137" s="104">
        <f>'Eq honneur'!G166</f>
        <v>13.7</v>
      </c>
      <c r="G137" s="90">
        <f>'Eq honneur'!H166</f>
        <v>2</v>
      </c>
      <c r="H137" s="104">
        <f>'Eq honneur'!I166</f>
        <v>12</v>
      </c>
      <c r="I137" s="90">
        <f>'Eq honneur'!J166</f>
        <v>2</v>
      </c>
      <c r="J137" s="104">
        <f>'Eq honneur'!K166</f>
        <v>12.7</v>
      </c>
      <c r="K137" s="90">
        <f>'Eq honneur'!L166</f>
        <v>3</v>
      </c>
      <c r="L137" s="104">
        <f>'Eq honneur'!M166</f>
        <v>11.6</v>
      </c>
      <c r="M137" s="85">
        <f>F137+H137+J137+L137</f>
        <v>50</v>
      </c>
    </row>
    <row r="138" spans="1:13" x14ac:dyDescent="0.3">
      <c r="A138" s="102" t="s">
        <v>128</v>
      </c>
      <c r="B138" s="102" t="s">
        <v>44</v>
      </c>
      <c r="C138" s="86">
        <v>16</v>
      </c>
      <c r="D138" s="19" t="s">
        <v>101</v>
      </c>
      <c r="E138" s="90">
        <f>'Eq honneur'!F29</f>
        <v>1</v>
      </c>
      <c r="F138" s="104">
        <f>'Eq honneur'!G29</f>
        <v>12.75</v>
      </c>
      <c r="G138" s="90">
        <f>'Eq honneur'!H29</f>
        <v>1</v>
      </c>
      <c r="H138" s="104">
        <f>'Eq honneur'!I29</f>
        <v>11.7</v>
      </c>
      <c r="I138" s="90">
        <f>'Eq honneur'!J29</f>
        <v>2</v>
      </c>
      <c r="J138" s="104">
        <f>'Eq honneur'!K29</f>
        <v>12.6</v>
      </c>
      <c r="K138" s="90">
        <f>'Eq honneur'!L29</f>
        <v>1</v>
      </c>
      <c r="L138" s="104">
        <f>'Eq honneur'!M29</f>
        <v>12.9</v>
      </c>
      <c r="M138" s="85">
        <f>F138+H138+J138+L138</f>
        <v>49.949999999999996</v>
      </c>
    </row>
    <row r="139" spans="1:13" x14ac:dyDescent="0.3">
      <c r="A139" s="102" t="s">
        <v>120</v>
      </c>
      <c r="B139" s="102" t="s">
        <v>121</v>
      </c>
      <c r="C139" s="86">
        <v>17</v>
      </c>
      <c r="D139" s="19" t="s">
        <v>101</v>
      </c>
      <c r="E139" s="90">
        <f>'Eq honneur'!F23</f>
        <v>1</v>
      </c>
      <c r="F139" s="104">
        <f>'Eq honneur'!G23</f>
        <v>13.55</v>
      </c>
      <c r="G139" s="90">
        <f>'Eq honneur'!H23</f>
        <v>1</v>
      </c>
      <c r="H139" s="104">
        <f>'Eq honneur'!I23</f>
        <v>12.55</v>
      </c>
      <c r="I139" s="90">
        <f>'Eq honneur'!J23</f>
        <v>2</v>
      </c>
      <c r="J139" s="104">
        <f>'Eq honneur'!K23</f>
        <v>11</v>
      </c>
      <c r="K139" s="90">
        <f>'Eq honneur'!L23</f>
        <v>2</v>
      </c>
      <c r="L139" s="104">
        <f>'Eq honneur'!M23</f>
        <v>12.5</v>
      </c>
      <c r="M139" s="85">
        <f>F139+H139+J139+L139</f>
        <v>49.6</v>
      </c>
    </row>
    <row r="140" spans="1:13" x14ac:dyDescent="0.3">
      <c r="A140" s="136" t="s">
        <v>281</v>
      </c>
      <c r="B140" s="136" t="s">
        <v>282</v>
      </c>
      <c r="C140" s="86">
        <v>16</v>
      </c>
      <c r="D140" s="19" t="s">
        <v>237</v>
      </c>
      <c r="E140" s="90">
        <f>'Eq honneur'!F102</f>
        <v>2</v>
      </c>
      <c r="F140" s="104">
        <f>'Eq honneur'!G102</f>
        <v>13.85</v>
      </c>
      <c r="G140" s="90">
        <f>'Eq honneur'!H102</f>
        <v>2</v>
      </c>
      <c r="H140" s="104">
        <f>'Eq honneur'!I102</f>
        <v>12.65</v>
      </c>
      <c r="I140" s="90">
        <f>'Eq honneur'!J102</f>
        <v>2</v>
      </c>
      <c r="J140" s="104">
        <f>'Eq honneur'!K102</f>
        <v>12.35</v>
      </c>
      <c r="K140" s="90">
        <f>'Eq honneur'!L102</f>
        <v>3</v>
      </c>
      <c r="L140" s="104">
        <f>'Eq honneur'!M102</f>
        <v>10.6</v>
      </c>
      <c r="M140" s="85">
        <f>F140+H140+J140+L140</f>
        <v>49.45</v>
      </c>
    </row>
    <row r="141" spans="1:13" x14ac:dyDescent="0.3">
      <c r="A141" s="136" t="s">
        <v>428</v>
      </c>
      <c r="B141" s="136" t="s">
        <v>429</v>
      </c>
      <c r="C141" s="86">
        <v>16</v>
      </c>
      <c r="D141" s="19" t="s">
        <v>420</v>
      </c>
      <c r="E141" s="90">
        <f>'Eq honneur'!F185</f>
        <v>2</v>
      </c>
      <c r="F141" s="104">
        <f>'Eq honneur'!G185</f>
        <v>13.25</v>
      </c>
      <c r="G141" s="90">
        <f>'Eq honneur'!H185</f>
        <v>1</v>
      </c>
      <c r="H141" s="104">
        <f>'Eq honneur'!I185</f>
        <v>8.9499999999999993</v>
      </c>
      <c r="I141" s="90">
        <f>'Eq honneur'!J185</f>
        <v>2</v>
      </c>
      <c r="J141" s="104">
        <f>'Eq honneur'!K185</f>
        <v>13.1</v>
      </c>
      <c r="K141" s="90">
        <f>'Eq honneur'!L185</f>
        <v>2</v>
      </c>
      <c r="L141" s="104">
        <f>'Eq honneur'!M185</f>
        <v>13.9</v>
      </c>
      <c r="M141" s="85">
        <f>F141+H141+J141+L141</f>
        <v>49.199999999999996</v>
      </c>
    </row>
    <row r="142" spans="1:13" x14ac:dyDescent="0.3">
      <c r="A142" s="136" t="s">
        <v>311</v>
      </c>
      <c r="B142" s="136" t="s">
        <v>312</v>
      </c>
      <c r="C142" s="86">
        <v>16</v>
      </c>
      <c r="D142" s="19" t="s">
        <v>238</v>
      </c>
      <c r="E142" s="90">
        <f>'Eq honneur'!F125</f>
        <v>2</v>
      </c>
      <c r="F142" s="104">
        <f>'Eq honneur'!G125</f>
        <v>13.3</v>
      </c>
      <c r="G142" s="90">
        <f>'Eq honneur'!H125</f>
        <v>2</v>
      </c>
      <c r="H142" s="104">
        <f>'Eq honneur'!I125</f>
        <v>11.25</v>
      </c>
      <c r="I142" s="90">
        <f>'Eq honneur'!J125</f>
        <v>2</v>
      </c>
      <c r="J142" s="104">
        <f>'Eq honneur'!K125</f>
        <v>11.5</v>
      </c>
      <c r="K142" s="90">
        <f>'Eq honneur'!L125</f>
        <v>2</v>
      </c>
      <c r="L142" s="104">
        <f>'Eq honneur'!M125</f>
        <v>13.1</v>
      </c>
      <c r="M142" s="85">
        <f>F142+H142+J142+L142</f>
        <v>49.15</v>
      </c>
    </row>
    <row r="143" spans="1:13" x14ac:dyDescent="0.3">
      <c r="A143" s="145" t="s">
        <v>334</v>
      </c>
      <c r="B143" s="136" t="s">
        <v>335</v>
      </c>
      <c r="C143" s="86">
        <v>17</v>
      </c>
      <c r="D143" s="19" t="s">
        <v>239</v>
      </c>
      <c r="E143" s="90">
        <f>'Eq honneur'!F134</f>
        <v>1</v>
      </c>
      <c r="F143" s="104">
        <f>'Eq honneur'!G134</f>
        <v>13</v>
      </c>
      <c r="G143" s="90">
        <f>'Eq honneur'!H134</f>
        <v>1</v>
      </c>
      <c r="H143" s="104">
        <f>'Eq honneur'!I134</f>
        <v>11.8</v>
      </c>
      <c r="I143" s="90">
        <f>'Eq honneur'!J134</f>
        <v>2</v>
      </c>
      <c r="J143" s="104">
        <f>'Eq honneur'!K134</f>
        <v>12.35</v>
      </c>
      <c r="K143" s="90">
        <f>'Eq honneur'!L134</f>
        <v>2</v>
      </c>
      <c r="L143" s="104">
        <f>'Eq honneur'!M134</f>
        <v>11.4</v>
      </c>
      <c r="M143" s="85">
        <f>F143+H143+J143+L143</f>
        <v>48.55</v>
      </c>
    </row>
    <row r="144" spans="1:13" x14ac:dyDescent="0.3">
      <c r="A144" s="102" t="s">
        <v>119</v>
      </c>
      <c r="B144" s="102" t="s">
        <v>95</v>
      </c>
      <c r="C144" s="86">
        <v>16</v>
      </c>
      <c r="D144" s="19" t="s">
        <v>101</v>
      </c>
      <c r="E144" s="90">
        <f>'Eq honneur'!F22</f>
        <v>2</v>
      </c>
      <c r="F144" s="104">
        <f>'Eq honneur'!G22</f>
        <v>13.75</v>
      </c>
      <c r="G144" s="90">
        <f>'Eq honneur'!H22</f>
        <v>2</v>
      </c>
      <c r="H144" s="104">
        <f>'Eq honneur'!I22</f>
        <v>11.25</v>
      </c>
      <c r="I144" s="90">
        <f>'Eq honneur'!J22</f>
        <v>2</v>
      </c>
      <c r="J144" s="104">
        <f>'Eq honneur'!K22</f>
        <v>11.25</v>
      </c>
      <c r="K144" s="90">
        <f>'Eq honneur'!L22</f>
        <v>1</v>
      </c>
      <c r="L144" s="104">
        <f>'Eq honneur'!M22</f>
        <v>11.9</v>
      </c>
      <c r="M144" s="85">
        <f>F144+H144+J144+L144</f>
        <v>48.15</v>
      </c>
    </row>
    <row r="145" spans="1:13" x14ac:dyDescent="0.3">
      <c r="A145" s="136" t="s">
        <v>316</v>
      </c>
      <c r="B145" s="136" t="s">
        <v>317</v>
      </c>
      <c r="C145" s="86">
        <v>17</v>
      </c>
      <c r="D145" s="19" t="s">
        <v>239</v>
      </c>
      <c r="E145" s="90">
        <f>'Eq honneur'!F135</f>
        <v>1</v>
      </c>
      <c r="F145" s="104">
        <f>'Eq honneur'!G135</f>
        <v>12.8</v>
      </c>
      <c r="G145" s="90">
        <f>'Eq honneur'!H135</f>
        <v>1</v>
      </c>
      <c r="H145" s="104">
        <f>'Eq honneur'!I135</f>
        <v>12.65</v>
      </c>
      <c r="I145" s="90">
        <f>'Eq honneur'!J135</f>
        <v>1</v>
      </c>
      <c r="J145" s="104">
        <f>'Eq honneur'!K135</f>
        <v>9.5</v>
      </c>
      <c r="K145" s="90">
        <f>'Eq honneur'!L135</f>
        <v>1</v>
      </c>
      <c r="L145" s="104">
        <f>'Eq honneur'!M135</f>
        <v>12.9</v>
      </c>
      <c r="M145" s="85">
        <f>F145+H145+J145+L145</f>
        <v>47.85</v>
      </c>
    </row>
    <row r="146" spans="1:13" x14ac:dyDescent="0.3">
      <c r="A146" s="136" t="s">
        <v>155</v>
      </c>
      <c r="B146" s="136" t="s">
        <v>328</v>
      </c>
      <c r="C146" s="86">
        <v>17</v>
      </c>
      <c r="D146" s="19" t="s">
        <v>239</v>
      </c>
      <c r="E146" s="90">
        <f>'Eq honneur'!F143</f>
        <v>2</v>
      </c>
      <c r="F146" s="104">
        <f>'Eq honneur'!G143</f>
        <v>13.2</v>
      </c>
      <c r="G146" s="90">
        <f>'Eq honneur'!H143</f>
        <v>2</v>
      </c>
      <c r="H146" s="104">
        <f>'Eq honneur'!I143</f>
        <v>11.1</v>
      </c>
      <c r="I146" s="90">
        <f>'Eq honneur'!J143</f>
        <v>2</v>
      </c>
      <c r="J146" s="104">
        <f>'Eq honneur'!K143</f>
        <v>10.199999999999999</v>
      </c>
      <c r="K146" s="90">
        <f>'Eq honneur'!L143</f>
        <v>2</v>
      </c>
      <c r="L146" s="104">
        <f>'Eq honneur'!M143</f>
        <v>13.3</v>
      </c>
      <c r="M146" s="85">
        <f>F146+H146+J146+L146</f>
        <v>47.8</v>
      </c>
    </row>
    <row r="147" spans="1:13" x14ac:dyDescent="0.3">
      <c r="A147" s="136" t="s">
        <v>333</v>
      </c>
      <c r="B147" s="136" t="s">
        <v>197</v>
      </c>
      <c r="C147" s="86">
        <v>17</v>
      </c>
      <c r="D147" s="19" t="s">
        <v>239</v>
      </c>
      <c r="E147" s="90">
        <f>'Eq honneur'!F145</f>
        <v>2</v>
      </c>
      <c r="F147" s="104">
        <f>'Eq honneur'!G145</f>
        <v>13.4</v>
      </c>
      <c r="G147" s="90">
        <f>'Eq honneur'!H145</f>
        <v>2</v>
      </c>
      <c r="H147" s="104">
        <f>'Eq honneur'!I145</f>
        <v>11.15</v>
      </c>
      <c r="I147" s="90">
        <f>'Eq honneur'!J145</f>
        <v>2</v>
      </c>
      <c r="J147" s="104">
        <f>'Eq honneur'!K145</f>
        <v>12.4</v>
      </c>
      <c r="K147" s="90">
        <f>'Eq honneur'!L145</f>
        <v>2</v>
      </c>
      <c r="L147" s="104">
        <f>'Eq honneur'!M145</f>
        <v>8</v>
      </c>
      <c r="M147" s="85">
        <f>F147+H147+J147+L147</f>
        <v>44.95</v>
      </c>
    </row>
    <row r="148" spans="1:13" x14ac:dyDescent="0.3">
      <c r="A148" s="102" t="s">
        <v>129</v>
      </c>
      <c r="B148" s="102" t="s">
        <v>130</v>
      </c>
      <c r="C148" s="86">
        <v>17</v>
      </c>
      <c r="D148" s="19" t="s">
        <v>101</v>
      </c>
      <c r="E148" s="90">
        <f>'Eq honneur'!F30</f>
        <v>2</v>
      </c>
      <c r="F148" s="104">
        <f>'Eq honneur'!G30</f>
        <v>13.1</v>
      </c>
      <c r="G148" s="90">
        <f>'Eq honneur'!H30</f>
        <v>2</v>
      </c>
      <c r="H148" s="104">
        <f>'Eq honneur'!I30</f>
        <v>11.1</v>
      </c>
      <c r="I148" s="90">
        <f>'Eq honneur'!J30</f>
        <v>2</v>
      </c>
      <c r="J148" s="104">
        <f>'Eq honneur'!K30</f>
        <v>11</v>
      </c>
      <c r="K148" s="90">
        <f>'Eq honneur'!L30</f>
        <v>2</v>
      </c>
      <c r="L148" s="104">
        <f>'Eq honneur'!M30</f>
        <v>9.6</v>
      </c>
      <c r="M148" s="85">
        <f>F148+H148+J148+L148</f>
        <v>44.800000000000004</v>
      </c>
    </row>
    <row r="149" spans="1:13" x14ac:dyDescent="0.3">
      <c r="A149" s="136" t="s">
        <v>401</v>
      </c>
      <c r="B149" s="136" t="s">
        <v>402</v>
      </c>
      <c r="C149" s="86">
        <v>17</v>
      </c>
      <c r="D149" s="19" t="s">
        <v>419</v>
      </c>
      <c r="E149" s="90">
        <f>'Eq honneur'!F167</f>
        <v>2</v>
      </c>
      <c r="F149" s="104">
        <f>'Eq honneur'!G167</f>
        <v>13.05</v>
      </c>
      <c r="G149" s="90">
        <f>'Eq honneur'!H167</f>
        <v>2</v>
      </c>
      <c r="H149" s="104">
        <f>'Eq honneur'!I167</f>
        <v>11.65</v>
      </c>
      <c r="I149" s="90">
        <f>'Eq honneur'!J167</f>
        <v>2</v>
      </c>
      <c r="J149" s="104">
        <f>'Eq honneur'!K167</f>
        <v>12.5</v>
      </c>
      <c r="K149" s="90">
        <f>'Eq honneur'!L167</f>
        <v>3</v>
      </c>
      <c r="L149" s="104">
        <f>'Eq honneur'!M167</f>
        <v>1.5</v>
      </c>
      <c r="M149" s="85">
        <f>F149+H149+J149+L149</f>
        <v>38.700000000000003</v>
      </c>
    </row>
    <row r="150" spans="1:13" x14ac:dyDescent="0.3">
      <c r="A150" s="136" t="s">
        <v>403</v>
      </c>
      <c r="B150" s="136" t="s">
        <v>404</v>
      </c>
      <c r="C150" s="86">
        <v>17</v>
      </c>
      <c r="D150" s="19" t="s">
        <v>419</v>
      </c>
      <c r="E150" s="90">
        <f>'Eq honneur'!F168</f>
        <v>3</v>
      </c>
      <c r="F150" s="104">
        <f>'Eq honneur'!G168</f>
        <v>13.5</v>
      </c>
      <c r="G150" s="90">
        <f>'Eq honneur'!H168</f>
        <v>2</v>
      </c>
      <c r="H150" s="104">
        <f>'Eq honneur'!I168</f>
        <v>2.5</v>
      </c>
      <c r="I150" s="90">
        <f>'Eq honneur'!J168</f>
        <v>2</v>
      </c>
      <c r="J150" s="104">
        <f>'Eq honneur'!K168</f>
        <v>9.65</v>
      </c>
      <c r="K150" s="90">
        <f>'Eq honneur'!L168</f>
        <v>3</v>
      </c>
      <c r="L150" s="104">
        <f>'Eq honneur'!M168</f>
        <v>12.5</v>
      </c>
      <c r="M150" s="85">
        <f>F150+H150+J150+L150</f>
        <v>38.15</v>
      </c>
    </row>
  </sheetData>
  <sortState xmlns:xlrd2="http://schemas.microsoft.com/office/spreadsheetml/2017/richdata2" ref="A84:M150">
    <sortCondition descending="1" ref="M84:M150"/>
  </sortState>
  <mergeCells count="6">
    <mergeCell ref="A82:M82"/>
    <mergeCell ref="A1:M1"/>
    <mergeCell ref="A2:M2"/>
    <mergeCell ref="A3:M3"/>
    <mergeCell ref="A5:M5"/>
    <mergeCell ref="A81:M81"/>
  </mergeCells>
  <pageMargins left="0.118055555555556" right="0.118055555555556" top="0.35416666666666702" bottom="0.35416666666666702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197"/>
  <sheetViews>
    <sheetView zoomScale="90" zoomScaleNormal="90" workbookViewId="0">
      <selection activeCell="P21" sqref="P21"/>
    </sheetView>
  </sheetViews>
  <sheetFormatPr baseColWidth="10" defaultColWidth="10.77734375" defaultRowHeight="13.8" x14ac:dyDescent="0.3"/>
  <cols>
    <col min="1" max="1" width="3" style="1" bestFit="1" customWidth="1"/>
    <col min="2" max="2" width="20" style="1" customWidth="1"/>
    <col min="3" max="3" width="13.77734375" style="1" customWidth="1"/>
    <col min="4" max="4" width="4.77734375" style="2" customWidth="1"/>
    <col min="5" max="5" width="12" style="1" customWidth="1"/>
    <col min="6" max="6" width="3" style="1" customWidth="1"/>
    <col min="7" max="7" width="11" style="1" bestFit="1" customWidth="1"/>
    <col min="8" max="8" width="3.21875" style="1" customWidth="1"/>
    <col min="9" max="9" width="10.33203125" style="1" bestFit="1" customWidth="1"/>
    <col min="10" max="10" width="3" style="1" customWidth="1"/>
    <col min="11" max="11" width="11" style="1" bestFit="1" customWidth="1"/>
    <col min="12" max="12" width="3.21875" style="1" customWidth="1"/>
    <col min="13" max="13" width="11" style="1" bestFit="1" customWidth="1"/>
    <col min="14" max="14" width="10.33203125" style="1" bestFit="1" customWidth="1"/>
    <col min="15" max="15" width="5.77734375" style="1" customWidth="1"/>
    <col min="16" max="16" width="17.77734375" style="1" customWidth="1"/>
    <col min="17" max="21" width="10.77734375" style="1"/>
    <col min="22" max="22" width="14.21875" style="1" customWidth="1"/>
    <col min="23" max="16384" width="10.77734375" style="1"/>
  </cols>
  <sheetData>
    <row r="1" spans="1:22" ht="20.25" customHeight="1" x14ac:dyDescent="0.4">
      <c r="B1" s="124" t="s">
        <v>64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</row>
    <row r="2" spans="1:22" ht="21" x14ac:dyDescent="0.4">
      <c r="B2" s="116" t="s">
        <v>65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22" ht="18" x14ac:dyDescent="0.35">
      <c r="B3" s="128" t="s">
        <v>23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P3" s="212" t="s">
        <v>71</v>
      </c>
      <c r="Q3" s="212"/>
      <c r="R3" s="212"/>
      <c r="S3" s="212"/>
      <c r="T3" s="212"/>
      <c r="U3" s="212"/>
      <c r="V3" s="212"/>
    </row>
    <row r="4" spans="1:22" ht="14.4" thickBot="1" x14ac:dyDescent="0.35">
      <c r="P4" s="212"/>
      <c r="Q4" s="212"/>
      <c r="R4" s="212"/>
      <c r="S4" s="212"/>
      <c r="T4" s="212"/>
      <c r="U4" s="212"/>
      <c r="V4" s="212"/>
    </row>
    <row r="5" spans="1:22" ht="15" thickBot="1" x14ac:dyDescent="0.35">
      <c r="B5" s="23" t="s">
        <v>4</v>
      </c>
      <c r="C5" s="24" t="s">
        <v>5</v>
      </c>
      <c r="D5" s="25" t="s">
        <v>6</v>
      </c>
      <c r="E5" s="24" t="s">
        <v>7</v>
      </c>
      <c r="F5" s="25" t="s">
        <v>8</v>
      </c>
      <c r="G5" s="26" t="s">
        <v>9</v>
      </c>
      <c r="H5" s="27" t="s">
        <v>8</v>
      </c>
      <c r="I5" s="24" t="s">
        <v>10</v>
      </c>
      <c r="J5" s="24" t="s">
        <v>8</v>
      </c>
      <c r="K5" s="26" t="s">
        <v>11</v>
      </c>
      <c r="L5" s="27" t="s">
        <v>8</v>
      </c>
      <c r="M5" s="27" t="s">
        <v>12</v>
      </c>
      <c r="N5" s="28" t="s">
        <v>13</v>
      </c>
      <c r="O5" s="29"/>
      <c r="P5" s="3" t="s">
        <v>7</v>
      </c>
      <c r="Q5" s="3" t="s">
        <v>13</v>
      </c>
      <c r="R5" s="3" t="s">
        <v>9</v>
      </c>
      <c r="S5" s="3" t="s">
        <v>10</v>
      </c>
      <c r="T5" s="3" t="s">
        <v>11</v>
      </c>
      <c r="U5" s="3" t="s">
        <v>12</v>
      </c>
      <c r="V5" s="3" t="s">
        <v>66</v>
      </c>
    </row>
    <row r="6" spans="1:22" ht="14.4" x14ac:dyDescent="0.3">
      <c r="A6" s="171">
        <v>1</v>
      </c>
      <c r="B6" s="5" t="s">
        <v>87</v>
      </c>
      <c r="C6" s="6" t="s">
        <v>228</v>
      </c>
      <c r="D6" s="7">
        <v>14</v>
      </c>
      <c r="E6" s="30" t="s">
        <v>86</v>
      </c>
      <c r="F6" s="31">
        <v>3</v>
      </c>
      <c r="G6" s="32">
        <v>14.95</v>
      </c>
      <c r="H6" s="31">
        <v>2</v>
      </c>
      <c r="I6" s="32">
        <v>14.15</v>
      </c>
      <c r="J6" s="31">
        <v>4</v>
      </c>
      <c r="K6" s="32">
        <v>15.15</v>
      </c>
      <c r="L6" s="31">
        <v>4</v>
      </c>
      <c r="M6" s="32">
        <v>16.649999999999999</v>
      </c>
      <c r="N6" s="33">
        <f t="shared" ref="N6:N17" si="0">G6+I6+K6+M6</f>
        <v>60.9</v>
      </c>
      <c r="O6" s="29"/>
      <c r="P6" s="4" t="s">
        <v>86</v>
      </c>
      <c r="Q6" s="176">
        <f>U6+R6+S6+T6</f>
        <v>504.25000000000006</v>
      </c>
      <c r="R6" s="176">
        <f>G18</f>
        <v>131.80000000000001</v>
      </c>
      <c r="S6" s="176">
        <f>I18</f>
        <v>112.70000000000002</v>
      </c>
      <c r="T6" s="176">
        <f>K18</f>
        <v>124.90000000000005</v>
      </c>
      <c r="U6" s="176">
        <f>M18</f>
        <v>134.85</v>
      </c>
      <c r="V6" s="4">
        <f>RANK(Q6,$Q$6:$Q$9)</f>
        <v>1</v>
      </c>
    </row>
    <row r="7" spans="1:22" ht="14.4" x14ac:dyDescent="0.3">
      <c r="A7" s="171">
        <v>2</v>
      </c>
      <c r="B7" s="10" t="s">
        <v>88</v>
      </c>
      <c r="C7" s="11" t="s">
        <v>89</v>
      </c>
      <c r="D7" s="12">
        <v>15</v>
      </c>
      <c r="E7" s="34" t="s">
        <v>86</v>
      </c>
      <c r="F7" s="35">
        <v>3</v>
      </c>
      <c r="G7" s="36">
        <v>15</v>
      </c>
      <c r="H7" s="35">
        <v>3</v>
      </c>
      <c r="I7" s="36">
        <v>12.2</v>
      </c>
      <c r="J7" s="35">
        <v>3</v>
      </c>
      <c r="K7" s="36">
        <v>0</v>
      </c>
      <c r="L7" s="35">
        <v>4</v>
      </c>
      <c r="M7" s="36">
        <v>15.8</v>
      </c>
      <c r="N7" s="37">
        <f t="shared" si="0"/>
        <v>43</v>
      </c>
      <c r="O7" s="29"/>
      <c r="P7" s="179" t="s">
        <v>157</v>
      </c>
      <c r="Q7" s="180">
        <f>U7+R7+S7+T7</f>
        <v>495.8</v>
      </c>
      <c r="R7" s="180">
        <f>G34</f>
        <v>129.25</v>
      </c>
      <c r="S7" s="180">
        <f>I34</f>
        <v>114.05</v>
      </c>
      <c r="T7" s="180">
        <f>K34</f>
        <v>123.20000000000003</v>
      </c>
      <c r="U7" s="180">
        <f>M34</f>
        <v>129.29999999999998</v>
      </c>
      <c r="V7" s="179">
        <f t="shared" ref="V7:V9" si="1">RANK(Q7,$Q$6:$Q$9)</f>
        <v>3</v>
      </c>
    </row>
    <row r="8" spans="1:22" ht="14.4" x14ac:dyDescent="0.3">
      <c r="A8" s="171">
        <v>3</v>
      </c>
      <c r="B8" s="10" t="s">
        <v>59</v>
      </c>
      <c r="C8" s="11" t="s">
        <v>60</v>
      </c>
      <c r="D8" s="12">
        <v>14</v>
      </c>
      <c r="E8" s="34" t="s">
        <v>86</v>
      </c>
      <c r="F8" s="35">
        <v>4</v>
      </c>
      <c r="G8" s="36">
        <v>17.05</v>
      </c>
      <c r="H8" s="35">
        <v>4</v>
      </c>
      <c r="I8" s="36">
        <v>15.05</v>
      </c>
      <c r="J8" s="35">
        <v>4</v>
      </c>
      <c r="K8" s="36">
        <v>16.8</v>
      </c>
      <c r="L8" s="35">
        <v>4</v>
      </c>
      <c r="M8" s="36">
        <v>17.25</v>
      </c>
      <c r="N8" s="37">
        <f t="shared" si="0"/>
        <v>66.150000000000006</v>
      </c>
      <c r="O8" s="29"/>
      <c r="P8" s="210" t="s">
        <v>18</v>
      </c>
      <c r="Q8" s="211">
        <f>U8+R8+S8+T8</f>
        <v>497.8</v>
      </c>
      <c r="R8" s="211">
        <f>G50</f>
        <v>131.54999999999998</v>
      </c>
      <c r="S8" s="211">
        <f>I50</f>
        <v>114.5</v>
      </c>
      <c r="T8" s="211">
        <f>K50</f>
        <v>117.55000000000001</v>
      </c>
      <c r="U8" s="211">
        <f>M50</f>
        <v>134.19999999999999</v>
      </c>
      <c r="V8" s="210">
        <f t="shared" si="1"/>
        <v>2</v>
      </c>
    </row>
    <row r="9" spans="1:22" ht="14.4" x14ac:dyDescent="0.3">
      <c r="A9" s="171">
        <v>4</v>
      </c>
      <c r="B9" s="10" t="s">
        <v>54</v>
      </c>
      <c r="C9" s="11" t="s">
        <v>55</v>
      </c>
      <c r="D9" s="12">
        <v>14</v>
      </c>
      <c r="E9" s="34" t="s">
        <v>86</v>
      </c>
      <c r="F9" s="35">
        <v>4</v>
      </c>
      <c r="G9" s="36">
        <v>16.75</v>
      </c>
      <c r="H9" s="35">
        <v>4</v>
      </c>
      <c r="I9" s="36">
        <v>14.95</v>
      </c>
      <c r="J9" s="35">
        <v>4</v>
      </c>
      <c r="K9" s="36">
        <v>15.9</v>
      </c>
      <c r="L9" s="35">
        <v>4</v>
      </c>
      <c r="M9" s="36">
        <v>16.7</v>
      </c>
      <c r="N9" s="37">
        <f t="shared" si="0"/>
        <v>64.3</v>
      </c>
      <c r="O9" s="29"/>
      <c r="P9" s="3" t="s">
        <v>336</v>
      </c>
      <c r="Q9" s="8">
        <f>R9+S9+T9+U9</f>
        <v>476.70000000000005</v>
      </c>
      <c r="R9" s="8">
        <f>G66</f>
        <v>125.4</v>
      </c>
      <c r="S9" s="8">
        <f>I66</f>
        <v>109.29999999999998</v>
      </c>
      <c r="T9" s="8">
        <f>K66</f>
        <v>112.80000000000004</v>
      </c>
      <c r="U9" s="8">
        <f>M66</f>
        <v>129.20000000000002</v>
      </c>
      <c r="V9" s="9">
        <f t="shared" si="1"/>
        <v>4</v>
      </c>
    </row>
    <row r="10" spans="1:22" ht="14.4" x14ac:dyDescent="0.3">
      <c r="A10" s="171">
        <v>5</v>
      </c>
      <c r="B10" s="10" t="s">
        <v>90</v>
      </c>
      <c r="C10" s="11" t="s">
        <v>91</v>
      </c>
      <c r="D10" s="12">
        <v>15</v>
      </c>
      <c r="E10" s="34" t="s">
        <v>86</v>
      </c>
      <c r="F10" s="35">
        <v>3</v>
      </c>
      <c r="G10" s="36">
        <v>14.65</v>
      </c>
      <c r="H10" s="35">
        <v>3</v>
      </c>
      <c r="I10" s="36">
        <v>13.15</v>
      </c>
      <c r="J10" s="35">
        <v>4</v>
      </c>
      <c r="K10" s="36">
        <v>14.05</v>
      </c>
      <c r="L10" s="35">
        <v>4</v>
      </c>
      <c r="M10" s="36">
        <v>14.5</v>
      </c>
      <c r="N10" s="37">
        <f t="shared" si="0"/>
        <v>56.35</v>
      </c>
      <c r="O10" s="29"/>
    </row>
    <row r="11" spans="1:22" ht="14.4" x14ac:dyDescent="0.3">
      <c r="A11" s="171">
        <v>6</v>
      </c>
      <c r="B11" s="10" t="s">
        <v>92</v>
      </c>
      <c r="C11" s="11" t="s">
        <v>61</v>
      </c>
      <c r="D11" s="12">
        <v>14</v>
      </c>
      <c r="E11" s="34" t="s">
        <v>86</v>
      </c>
      <c r="F11" s="35">
        <v>4</v>
      </c>
      <c r="G11" s="36">
        <v>16.600000000000001</v>
      </c>
      <c r="H11" s="35">
        <v>3</v>
      </c>
      <c r="I11" s="36">
        <v>13.05</v>
      </c>
      <c r="J11" s="35">
        <v>4</v>
      </c>
      <c r="K11" s="36">
        <v>15.9</v>
      </c>
      <c r="L11" s="35">
        <v>4</v>
      </c>
      <c r="M11" s="36">
        <v>16.7</v>
      </c>
      <c r="N11" s="37">
        <f t="shared" si="0"/>
        <v>62.25</v>
      </c>
      <c r="O11" s="29"/>
    </row>
    <row r="12" spans="1:22" ht="14.4" x14ac:dyDescent="0.3">
      <c r="A12" s="171">
        <v>7</v>
      </c>
      <c r="B12" s="10" t="s">
        <v>93</v>
      </c>
      <c r="C12" s="11" t="s">
        <v>14</v>
      </c>
      <c r="D12" s="12">
        <v>14</v>
      </c>
      <c r="E12" s="34" t="s">
        <v>86</v>
      </c>
      <c r="F12" s="35">
        <v>4</v>
      </c>
      <c r="G12" s="36">
        <v>16.5</v>
      </c>
      <c r="H12" s="35">
        <v>4</v>
      </c>
      <c r="I12" s="36">
        <v>14.35</v>
      </c>
      <c r="J12" s="35">
        <v>4</v>
      </c>
      <c r="K12" s="36">
        <v>15.9</v>
      </c>
      <c r="L12" s="35">
        <v>4</v>
      </c>
      <c r="M12" s="36">
        <v>16.899999999999999</v>
      </c>
      <c r="N12" s="37">
        <f t="shared" si="0"/>
        <v>63.65</v>
      </c>
      <c r="O12" s="29"/>
    </row>
    <row r="13" spans="1:22" ht="14.4" x14ac:dyDescent="0.3">
      <c r="A13" s="171">
        <v>8</v>
      </c>
      <c r="B13" s="10" t="s">
        <v>56</v>
      </c>
      <c r="C13" s="11" t="s">
        <v>44</v>
      </c>
      <c r="D13" s="12">
        <v>15</v>
      </c>
      <c r="E13" s="34" t="s">
        <v>86</v>
      </c>
      <c r="F13" s="35">
        <v>4</v>
      </c>
      <c r="G13" s="36">
        <v>16.899999999999999</v>
      </c>
      <c r="H13" s="35">
        <v>4</v>
      </c>
      <c r="I13" s="36">
        <v>12.75</v>
      </c>
      <c r="J13" s="35">
        <v>4</v>
      </c>
      <c r="K13" s="36">
        <v>16.399999999999999</v>
      </c>
      <c r="L13" s="35">
        <v>4</v>
      </c>
      <c r="M13" s="36">
        <v>17.100000000000001</v>
      </c>
      <c r="N13" s="37">
        <f t="shared" si="0"/>
        <v>63.15</v>
      </c>
      <c r="O13" s="29"/>
    </row>
    <row r="14" spans="1:22" ht="14.4" x14ac:dyDescent="0.3">
      <c r="A14" s="171">
        <v>9</v>
      </c>
      <c r="B14" s="10" t="s">
        <v>94</v>
      </c>
      <c r="C14" s="13" t="s">
        <v>95</v>
      </c>
      <c r="D14" s="12">
        <v>14</v>
      </c>
      <c r="E14" s="34" t="s">
        <v>86</v>
      </c>
      <c r="F14" s="35">
        <v>3</v>
      </c>
      <c r="G14" s="36">
        <v>14.8</v>
      </c>
      <c r="H14" s="35">
        <v>2</v>
      </c>
      <c r="I14" s="36">
        <v>11.65</v>
      </c>
      <c r="J14" s="35">
        <v>3</v>
      </c>
      <c r="K14" s="36">
        <v>13.2</v>
      </c>
      <c r="L14" s="35">
        <v>4</v>
      </c>
      <c r="M14" s="36">
        <v>13.65</v>
      </c>
      <c r="N14" s="37">
        <f t="shared" si="0"/>
        <v>53.300000000000004</v>
      </c>
      <c r="O14" s="29"/>
    </row>
    <row r="15" spans="1:22" ht="14.4" x14ac:dyDescent="0.3">
      <c r="A15" s="171">
        <v>10</v>
      </c>
      <c r="B15" s="10" t="s">
        <v>96</v>
      </c>
      <c r="C15" s="13" t="s">
        <v>97</v>
      </c>
      <c r="D15" s="12">
        <v>15</v>
      </c>
      <c r="E15" s="34" t="s">
        <v>86</v>
      </c>
      <c r="F15" s="35">
        <v>4</v>
      </c>
      <c r="G15" s="36">
        <v>16.649999999999999</v>
      </c>
      <c r="H15" s="35">
        <v>3</v>
      </c>
      <c r="I15" s="36">
        <v>13.55</v>
      </c>
      <c r="J15" s="35">
        <v>3</v>
      </c>
      <c r="K15" s="36">
        <v>13.1</v>
      </c>
      <c r="L15" s="35">
        <v>4</v>
      </c>
      <c r="M15" s="36">
        <v>15.3</v>
      </c>
      <c r="N15" s="37">
        <f t="shared" si="0"/>
        <v>58.599999999999994</v>
      </c>
      <c r="O15" s="29"/>
    </row>
    <row r="16" spans="1:22" ht="14.4" x14ac:dyDescent="0.3">
      <c r="A16" s="171">
        <v>11</v>
      </c>
      <c r="B16" s="10" t="s">
        <v>98</v>
      </c>
      <c r="C16" s="13" t="s">
        <v>99</v>
      </c>
      <c r="D16" s="12">
        <v>16</v>
      </c>
      <c r="E16" s="34" t="s">
        <v>86</v>
      </c>
      <c r="F16" s="35">
        <v>3</v>
      </c>
      <c r="G16" s="36">
        <v>14.6</v>
      </c>
      <c r="H16" s="35">
        <v>3</v>
      </c>
      <c r="I16" s="36">
        <v>12.85</v>
      </c>
      <c r="J16" s="35">
        <v>3</v>
      </c>
      <c r="K16" s="36">
        <v>12.7</v>
      </c>
      <c r="L16" s="35">
        <v>4</v>
      </c>
      <c r="M16" s="36">
        <v>16.75</v>
      </c>
      <c r="N16" s="37">
        <f t="shared" si="0"/>
        <v>56.9</v>
      </c>
      <c r="O16" s="29"/>
    </row>
    <row r="17" spans="1:15" ht="15" thickBot="1" x14ac:dyDescent="0.35">
      <c r="A17" s="171">
        <v>12</v>
      </c>
      <c r="B17" s="14" t="s">
        <v>57</v>
      </c>
      <c r="C17" s="15" t="s">
        <v>58</v>
      </c>
      <c r="D17" s="16">
        <v>14</v>
      </c>
      <c r="E17" s="34" t="s">
        <v>86</v>
      </c>
      <c r="F17" s="38">
        <v>4</v>
      </c>
      <c r="G17" s="39">
        <v>16.350000000000001</v>
      </c>
      <c r="H17" s="38">
        <v>4</v>
      </c>
      <c r="I17" s="39">
        <v>14.45</v>
      </c>
      <c r="J17" s="38">
        <v>4</v>
      </c>
      <c r="K17" s="39">
        <v>14.8</v>
      </c>
      <c r="L17" s="38">
        <v>4</v>
      </c>
      <c r="M17" s="39">
        <v>16.8</v>
      </c>
      <c r="N17" s="40">
        <f t="shared" si="0"/>
        <v>62.400000000000006</v>
      </c>
      <c r="O17" s="29"/>
    </row>
    <row r="18" spans="1:15" ht="15" thickBot="1" x14ac:dyDescent="0.35">
      <c r="B18" s="127" t="s">
        <v>15</v>
      </c>
      <c r="C18" s="127"/>
      <c r="D18" s="127"/>
      <c r="E18" s="127"/>
      <c r="F18" s="127"/>
      <c r="G18" s="41">
        <f>SUM((G6+G7+G8+G9+G10+G11+G12+G13+G14+G15+G16+G17)-SMALL(G6:G17,1)-SMALL(G6:G17,2)-SMALL(G6:G17,3)-SMALL(G6:G17,4))</f>
        <v>131.80000000000001</v>
      </c>
      <c r="H18" s="42"/>
      <c r="I18" s="41">
        <f>SUM((I6+I7+I8+I9+I10+I11+I12+I13+I14+I15+I16+I17)-SMALL(I6:I17,1)-SMALL(I6:I17,2)-SMALL(I6:I17,3)-SMALL(I6:I17,4))</f>
        <v>112.70000000000002</v>
      </c>
      <c r="J18" s="42"/>
      <c r="K18" s="41">
        <f>SUM((K6+K7+K8+K9+K10+K11+K12+K13+K14+K15+K16+K17)-SMALL(K6:K17,1)-SMALL(K6:K17,2)-SMALL(K6:K17,3)-SMALL(K6:K17,4))</f>
        <v>124.90000000000005</v>
      </c>
      <c r="L18" s="42"/>
      <c r="M18" s="41">
        <f>SUM((M6+M7+M8+M9+M10+M11+M12+M13+M14+M15+M16+M17)-SMALL(M6:M17,1)-SMALL(M6:M17,2)-SMALL(M6:M17,3)-SMALL(M6:M17,4))</f>
        <v>134.85</v>
      </c>
      <c r="N18" s="43"/>
      <c r="O18" s="29"/>
    </row>
    <row r="19" spans="1:15" ht="15" thickBot="1" x14ac:dyDescent="0.35">
      <c r="B19" s="126" t="s">
        <v>86</v>
      </c>
      <c r="C19" s="126"/>
      <c r="D19" s="126"/>
      <c r="E19" s="126"/>
      <c r="F19" s="44"/>
      <c r="G19" s="45"/>
      <c r="H19" s="45"/>
      <c r="I19" s="45"/>
      <c r="J19" s="45"/>
      <c r="K19" s="45"/>
      <c r="L19" s="45"/>
      <c r="M19" s="45"/>
      <c r="N19" s="46">
        <f>SUM(G18:M18)</f>
        <v>504.25000000000011</v>
      </c>
      <c r="O19" s="29"/>
    </row>
    <row r="20" spans="1:15" ht="15" thickBot="1" x14ac:dyDescent="0.35">
      <c r="B20" s="29"/>
      <c r="C20" s="29"/>
      <c r="D20" s="47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15" ht="15" thickBot="1" x14ac:dyDescent="0.35">
      <c r="B21" s="23" t="s">
        <v>4</v>
      </c>
      <c r="C21" s="24" t="s">
        <v>5</v>
      </c>
      <c r="D21" s="25" t="s">
        <v>6</v>
      </c>
      <c r="E21" s="24" t="s">
        <v>7</v>
      </c>
      <c r="F21" s="25" t="s">
        <v>8</v>
      </c>
      <c r="G21" s="26" t="s">
        <v>9</v>
      </c>
      <c r="H21" s="27" t="s">
        <v>8</v>
      </c>
      <c r="I21" s="24" t="s">
        <v>10</v>
      </c>
      <c r="J21" s="24" t="s">
        <v>8</v>
      </c>
      <c r="K21" s="26" t="s">
        <v>11</v>
      </c>
      <c r="L21" s="27" t="s">
        <v>8</v>
      </c>
      <c r="M21" s="27" t="s">
        <v>12</v>
      </c>
      <c r="N21" s="28" t="s">
        <v>13</v>
      </c>
      <c r="O21" s="29"/>
    </row>
    <row r="22" spans="1:15" ht="14.4" x14ac:dyDescent="0.3">
      <c r="A22" s="171">
        <v>1</v>
      </c>
      <c r="B22" s="48" t="s">
        <v>46</v>
      </c>
      <c r="C22" s="49" t="s">
        <v>47</v>
      </c>
      <c r="D22" s="7">
        <v>15</v>
      </c>
      <c r="E22" s="30" t="s">
        <v>147</v>
      </c>
      <c r="F22" s="31">
        <v>4</v>
      </c>
      <c r="G22" s="32">
        <v>16.600000000000001</v>
      </c>
      <c r="H22" s="31">
        <v>4</v>
      </c>
      <c r="I22" s="32">
        <v>13.8</v>
      </c>
      <c r="J22" s="31">
        <v>4</v>
      </c>
      <c r="K22" s="32">
        <v>15.65</v>
      </c>
      <c r="L22" s="31">
        <v>4</v>
      </c>
      <c r="M22" s="32">
        <v>15.95</v>
      </c>
      <c r="N22" s="33">
        <f t="shared" ref="N22:N31" si="2">G22+I22+K22+M22</f>
        <v>62</v>
      </c>
      <c r="O22" s="29"/>
    </row>
    <row r="23" spans="1:15" ht="14.4" x14ac:dyDescent="0.3">
      <c r="A23" s="171">
        <v>2</v>
      </c>
      <c r="B23" s="48" t="s">
        <v>148</v>
      </c>
      <c r="C23" s="49" t="s">
        <v>149</v>
      </c>
      <c r="D23" s="18">
        <v>14</v>
      </c>
      <c r="E23" s="34" t="s">
        <v>147</v>
      </c>
      <c r="F23" s="51">
        <v>3</v>
      </c>
      <c r="G23" s="52">
        <v>15.6</v>
      </c>
      <c r="H23" s="51">
        <v>3</v>
      </c>
      <c r="I23" s="52">
        <v>13.25</v>
      </c>
      <c r="J23" s="51">
        <v>3</v>
      </c>
      <c r="K23" s="52">
        <v>13.9</v>
      </c>
      <c r="L23" s="51">
        <v>4</v>
      </c>
      <c r="M23" s="52">
        <v>11.6</v>
      </c>
      <c r="N23" s="53">
        <f t="shared" si="2"/>
        <v>54.35</v>
      </c>
      <c r="O23" s="29"/>
    </row>
    <row r="24" spans="1:15" ht="14.4" x14ac:dyDescent="0.3">
      <c r="A24" s="171">
        <v>3</v>
      </c>
      <c r="B24" s="48" t="s">
        <v>48</v>
      </c>
      <c r="C24" s="49" t="s">
        <v>24</v>
      </c>
      <c r="D24" s="18">
        <v>15</v>
      </c>
      <c r="E24" s="34" t="s">
        <v>147</v>
      </c>
      <c r="F24" s="51">
        <v>4</v>
      </c>
      <c r="G24" s="52">
        <v>16.149999999999999</v>
      </c>
      <c r="H24" s="51">
        <v>3</v>
      </c>
      <c r="I24" s="52">
        <v>13.7</v>
      </c>
      <c r="J24" s="51">
        <v>3</v>
      </c>
      <c r="K24" s="52">
        <v>15.05</v>
      </c>
      <c r="L24" s="51">
        <v>4</v>
      </c>
      <c r="M24" s="52">
        <v>16.2</v>
      </c>
      <c r="N24" s="53">
        <f t="shared" si="2"/>
        <v>61.099999999999994</v>
      </c>
      <c r="O24" s="29"/>
    </row>
    <row r="25" spans="1:15" ht="14.4" x14ac:dyDescent="0.3">
      <c r="A25" s="171">
        <v>4</v>
      </c>
      <c r="B25" s="48" t="s">
        <v>150</v>
      </c>
      <c r="C25" s="49" t="s">
        <v>39</v>
      </c>
      <c r="D25" s="18">
        <v>15</v>
      </c>
      <c r="E25" s="34" t="s">
        <v>147</v>
      </c>
      <c r="F25" s="51">
        <v>3</v>
      </c>
      <c r="G25" s="52">
        <v>14.45</v>
      </c>
      <c r="H25" s="51">
        <v>2</v>
      </c>
      <c r="I25" s="52">
        <v>12.95</v>
      </c>
      <c r="J25" s="51">
        <v>3</v>
      </c>
      <c r="K25" s="52">
        <v>9.1999999999999993</v>
      </c>
      <c r="L25" s="51">
        <v>3</v>
      </c>
      <c r="M25" s="52">
        <v>14.8</v>
      </c>
      <c r="N25" s="53">
        <f t="shared" si="2"/>
        <v>51.399999999999991</v>
      </c>
      <c r="O25" s="29"/>
    </row>
    <row r="26" spans="1:15" ht="14.4" x14ac:dyDescent="0.3">
      <c r="A26" s="171">
        <v>5</v>
      </c>
      <c r="B26" s="48" t="s">
        <v>151</v>
      </c>
      <c r="C26" s="49" t="s">
        <v>152</v>
      </c>
      <c r="D26" s="18">
        <v>14</v>
      </c>
      <c r="E26" s="34" t="s">
        <v>147</v>
      </c>
      <c r="F26" s="51">
        <v>4</v>
      </c>
      <c r="G26" s="52">
        <v>16.45</v>
      </c>
      <c r="H26" s="51">
        <v>4</v>
      </c>
      <c r="I26" s="52">
        <v>13.6</v>
      </c>
      <c r="J26" s="51">
        <v>4</v>
      </c>
      <c r="K26" s="52">
        <v>13.7</v>
      </c>
      <c r="L26" s="51">
        <v>4</v>
      </c>
      <c r="M26" s="52">
        <v>15.85</v>
      </c>
      <c r="N26" s="53">
        <f t="shared" si="2"/>
        <v>59.6</v>
      </c>
      <c r="O26" s="29"/>
    </row>
    <row r="27" spans="1:15" ht="14.4" x14ac:dyDescent="0.3">
      <c r="A27" s="171">
        <v>6</v>
      </c>
      <c r="B27" s="48" t="s">
        <v>49</v>
      </c>
      <c r="C27" s="49" t="s">
        <v>50</v>
      </c>
      <c r="D27" s="18">
        <v>16</v>
      </c>
      <c r="E27" s="34" t="s">
        <v>147</v>
      </c>
      <c r="F27" s="51">
        <v>4</v>
      </c>
      <c r="G27" s="52">
        <v>16.399999999999999</v>
      </c>
      <c r="H27" s="51">
        <v>4</v>
      </c>
      <c r="I27" s="52">
        <v>14.95</v>
      </c>
      <c r="J27" s="51">
        <v>4</v>
      </c>
      <c r="K27" s="52">
        <v>16.8</v>
      </c>
      <c r="L27" s="51">
        <v>4</v>
      </c>
      <c r="M27" s="52">
        <v>16.7</v>
      </c>
      <c r="N27" s="53">
        <f t="shared" si="2"/>
        <v>64.849999999999994</v>
      </c>
      <c r="O27" s="29"/>
    </row>
    <row r="28" spans="1:15" ht="14.4" x14ac:dyDescent="0.3">
      <c r="A28" s="171">
        <v>7</v>
      </c>
      <c r="B28" s="48" t="s">
        <v>153</v>
      </c>
      <c r="C28" s="49" t="s">
        <v>154</v>
      </c>
      <c r="D28" s="18">
        <v>14</v>
      </c>
      <c r="E28" s="34" t="s">
        <v>147</v>
      </c>
      <c r="F28" s="51">
        <v>4</v>
      </c>
      <c r="G28" s="52">
        <v>15.55</v>
      </c>
      <c r="H28" s="51">
        <v>2</v>
      </c>
      <c r="I28" s="52">
        <v>13.65</v>
      </c>
      <c r="J28" s="51">
        <v>4</v>
      </c>
      <c r="K28" s="52">
        <v>15.7</v>
      </c>
      <c r="L28" s="51">
        <v>4</v>
      </c>
      <c r="M28" s="52">
        <v>16.5</v>
      </c>
      <c r="N28" s="53">
        <f t="shared" si="2"/>
        <v>61.400000000000006</v>
      </c>
      <c r="O28" s="29"/>
    </row>
    <row r="29" spans="1:15" ht="14.4" x14ac:dyDescent="0.3">
      <c r="A29" s="171">
        <v>8</v>
      </c>
      <c r="B29" s="48" t="s">
        <v>29</v>
      </c>
      <c r="C29" s="49" t="s">
        <v>30</v>
      </c>
      <c r="D29" s="18">
        <v>15</v>
      </c>
      <c r="E29" s="34" t="s">
        <v>147</v>
      </c>
      <c r="F29" s="51">
        <v>4</v>
      </c>
      <c r="G29" s="52">
        <v>16.5</v>
      </c>
      <c r="H29" s="51">
        <v>4</v>
      </c>
      <c r="I29" s="52">
        <v>14.9</v>
      </c>
      <c r="J29" s="51">
        <v>4</v>
      </c>
      <c r="K29" s="52">
        <v>16.5</v>
      </c>
      <c r="L29" s="51">
        <v>4</v>
      </c>
      <c r="M29" s="52">
        <v>16.899999999999999</v>
      </c>
      <c r="N29" s="53">
        <f t="shared" si="2"/>
        <v>64.8</v>
      </c>
      <c r="O29" s="29"/>
    </row>
    <row r="30" spans="1:15" ht="14.4" x14ac:dyDescent="0.3">
      <c r="A30" s="171">
        <v>9</v>
      </c>
      <c r="B30" s="48" t="s">
        <v>52</v>
      </c>
      <c r="C30" s="49" t="s">
        <v>53</v>
      </c>
      <c r="D30" s="18">
        <v>14</v>
      </c>
      <c r="E30" s="34" t="s">
        <v>147</v>
      </c>
      <c r="F30" s="51">
        <v>4</v>
      </c>
      <c r="G30" s="52">
        <v>15.95</v>
      </c>
      <c r="H30" s="51">
        <v>4</v>
      </c>
      <c r="I30" s="52">
        <v>15</v>
      </c>
      <c r="J30" s="51">
        <v>4</v>
      </c>
      <c r="K30" s="52">
        <v>15.9</v>
      </c>
      <c r="L30" s="51">
        <v>4</v>
      </c>
      <c r="M30" s="52">
        <v>15.7</v>
      </c>
      <c r="N30" s="53">
        <f t="shared" si="2"/>
        <v>62.55</v>
      </c>
      <c r="O30" s="29"/>
    </row>
    <row r="31" spans="1:15" ht="14.4" x14ac:dyDescent="0.3">
      <c r="A31" s="171">
        <v>10</v>
      </c>
      <c r="B31" s="48" t="s">
        <v>156</v>
      </c>
      <c r="C31" s="49" t="s">
        <v>44</v>
      </c>
      <c r="D31" s="18">
        <v>14</v>
      </c>
      <c r="E31" s="34" t="s">
        <v>147</v>
      </c>
      <c r="F31" s="51">
        <v>4</v>
      </c>
      <c r="G31" s="52">
        <v>15.6</v>
      </c>
      <c r="H31" s="51">
        <v>2</v>
      </c>
      <c r="I31" s="52">
        <v>14.45</v>
      </c>
      <c r="J31" s="51">
        <v>3</v>
      </c>
      <c r="K31" s="52">
        <v>13.05</v>
      </c>
      <c r="L31" s="51">
        <v>4</v>
      </c>
      <c r="M31" s="52">
        <v>15.5</v>
      </c>
      <c r="N31" s="53">
        <f t="shared" si="2"/>
        <v>58.599999999999994</v>
      </c>
      <c r="O31" s="29"/>
    </row>
    <row r="32" spans="1:15" ht="14.4" x14ac:dyDescent="0.3">
      <c r="A32" s="171">
        <v>11</v>
      </c>
      <c r="B32" s="48"/>
      <c r="C32" s="49"/>
      <c r="D32" s="18"/>
      <c r="E32" s="34" t="s">
        <v>147</v>
      </c>
      <c r="F32" s="51"/>
      <c r="G32" s="52">
        <v>0</v>
      </c>
      <c r="H32" s="51"/>
      <c r="I32" s="52">
        <v>0</v>
      </c>
      <c r="J32" s="51"/>
      <c r="K32" s="52">
        <v>0</v>
      </c>
      <c r="L32" s="51"/>
      <c r="M32" s="52">
        <v>0</v>
      </c>
      <c r="N32" s="53">
        <f t="shared" ref="N32:N33" si="3">G32+I32+K32+M32</f>
        <v>0</v>
      </c>
      <c r="O32" s="29"/>
    </row>
    <row r="33" spans="1:21" ht="15" thickBot="1" x14ac:dyDescent="0.35">
      <c r="A33" s="171">
        <v>12</v>
      </c>
      <c r="B33" s="20"/>
      <c r="C33" s="21"/>
      <c r="D33" s="22"/>
      <c r="E33" s="50" t="s">
        <v>147</v>
      </c>
      <c r="F33" s="38"/>
      <c r="G33" s="39">
        <v>0</v>
      </c>
      <c r="H33" s="38"/>
      <c r="I33" s="39">
        <v>0</v>
      </c>
      <c r="J33" s="38"/>
      <c r="K33" s="39">
        <v>0</v>
      </c>
      <c r="L33" s="38"/>
      <c r="M33" s="39">
        <v>0</v>
      </c>
      <c r="N33" s="40">
        <f t="shared" si="3"/>
        <v>0</v>
      </c>
      <c r="O33" s="29"/>
    </row>
    <row r="34" spans="1:21" ht="15" thickBot="1" x14ac:dyDescent="0.35">
      <c r="B34" s="127" t="s">
        <v>15</v>
      </c>
      <c r="C34" s="127"/>
      <c r="D34" s="127"/>
      <c r="E34" s="127"/>
      <c r="F34" s="127"/>
      <c r="G34" s="41">
        <f>SUM((G22+G23+G24+G25+G26+G27+G28+G29+G30+G31+G32+G33)-SMALL(G22:G33,1)-SMALL(G22:G33,2)-SMALL(G22:G33,3)-SMALL(G22:G33,4))</f>
        <v>129.25</v>
      </c>
      <c r="H34" s="42"/>
      <c r="I34" s="41">
        <f>SUM((I22+I23+I24+I25+I26+I27+I28+I29+I30+I31+I32+I33)-SMALL(I22:I33,1)-SMALL(I22:I33,2)-SMALL(I22:I33,3)-SMALL(I22:I33,4))</f>
        <v>114.05</v>
      </c>
      <c r="J34" s="42"/>
      <c r="K34" s="41">
        <f>SUM((K22+K23+K24+K25+K26+K27+K28+K29+K30+K31+K32+K33)-SMALL(K22:K33,1)-SMALL(K22:K33,2)-SMALL(K22:K33,3)-SMALL(K22:K33,4))</f>
        <v>123.20000000000003</v>
      </c>
      <c r="L34" s="42"/>
      <c r="M34" s="41">
        <f>SUM((M22+M23+M24+M25+M26+M27+M28+M29+M30+M31+M32+M33)-SMALL(M22:M33,1)-SMALL(M22:M33,2)-SMALL(M22:M33,3)-SMALL(M22:M33,4))</f>
        <v>129.29999999999998</v>
      </c>
      <c r="N34" s="43"/>
      <c r="O34" s="29"/>
    </row>
    <row r="35" spans="1:21" ht="15" thickBot="1" x14ac:dyDescent="0.35">
      <c r="B35" s="126" t="s">
        <v>131</v>
      </c>
      <c r="C35" s="126"/>
      <c r="D35" s="126"/>
      <c r="E35" s="126"/>
      <c r="F35" s="44"/>
      <c r="G35" s="45"/>
      <c r="H35" s="45"/>
      <c r="I35" s="45"/>
      <c r="J35" s="45"/>
      <c r="K35" s="45"/>
      <c r="L35" s="45"/>
      <c r="M35" s="45"/>
      <c r="N35" s="46">
        <f>SUM(G34:M34)</f>
        <v>495.80000000000007</v>
      </c>
      <c r="O35" s="29"/>
    </row>
    <row r="36" spans="1:21" ht="15" thickBot="1" x14ac:dyDescent="0.35">
      <c r="B36" s="29"/>
      <c r="C36" s="29"/>
      <c r="D36" s="47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</row>
    <row r="37" spans="1:21" ht="15" thickBot="1" x14ac:dyDescent="0.35">
      <c r="B37" s="23" t="s">
        <v>4</v>
      </c>
      <c r="C37" s="24" t="s">
        <v>5</v>
      </c>
      <c r="D37" s="25" t="s">
        <v>6</v>
      </c>
      <c r="E37" s="24" t="s">
        <v>7</v>
      </c>
      <c r="F37" s="25" t="s">
        <v>8</v>
      </c>
      <c r="G37" s="26" t="s">
        <v>9</v>
      </c>
      <c r="H37" s="27" t="s">
        <v>8</v>
      </c>
      <c r="I37" s="24" t="s">
        <v>10</v>
      </c>
      <c r="J37" s="24" t="s">
        <v>8</v>
      </c>
      <c r="K37" s="26" t="s">
        <v>11</v>
      </c>
      <c r="L37" s="27" t="s">
        <v>8</v>
      </c>
      <c r="M37" s="27" t="s">
        <v>12</v>
      </c>
      <c r="N37" s="28" t="s">
        <v>13</v>
      </c>
      <c r="O37" s="29"/>
      <c r="S37" s="131"/>
      <c r="T37" s="131"/>
      <c r="U37" s="131"/>
    </row>
    <row r="38" spans="1:21" ht="14.4" x14ac:dyDescent="0.3">
      <c r="A38" s="171">
        <v>1</v>
      </c>
      <c r="B38" s="48" t="s">
        <v>36</v>
      </c>
      <c r="C38" s="49" t="s">
        <v>177</v>
      </c>
      <c r="D38" s="7">
        <v>14</v>
      </c>
      <c r="E38" s="30" t="s">
        <v>18</v>
      </c>
      <c r="F38" s="31">
        <v>3</v>
      </c>
      <c r="G38" s="32">
        <v>15</v>
      </c>
      <c r="H38" s="31">
        <v>2</v>
      </c>
      <c r="I38" s="32">
        <v>13.75</v>
      </c>
      <c r="J38" s="31">
        <v>4</v>
      </c>
      <c r="K38" s="32">
        <v>12.15</v>
      </c>
      <c r="L38" s="31">
        <v>4</v>
      </c>
      <c r="M38" s="32">
        <v>16.399999999999999</v>
      </c>
      <c r="N38" s="33">
        <f t="shared" ref="N38:N45" si="4">G38+I38+K38+M38</f>
        <v>57.3</v>
      </c>
      <c r="O38" s="29"/>
      <c r="S38" s="114"/>
      <c r="T38" s="114"/>
      <c r="U38"/>
    </row>
    <row r="39" spans="1:21" ht="14.4" x14ac:dyDescent="0.3">
      <c r="A39" s="171">
        <v>2</v>
      </c>
      <c r="B39" s="48" t="s">
        <v>178</v>
      </c>
      <c r="C39" s="49" t="s">
        <v>179</v>
      </c>
      <c r="D39" s="12">
        <v>14</v>
      </c>
      <c r="E39" s="34" t="s">
        <v>18</v>
      </c>
      <c r="F39" s="35">
        <v>4</v>
      </c>
      <c r="G39" s="36">
        <v>17</v>
      </c>
      <c r="H39" s="35">
        <v>4</v>
      </c>
      <c r="I39" s="36">
        <v>13.8</v>
      </c>
      <c r="J39" s="35">
        <v>4</v>
      </c>
      <c r="K39" s="36">
        <v>12.7</v>
      </c>
      <c r="L39" s="35">
        <v>4</v>
      </c>
      <c r="M39" s="36">
        <v>8.9</v>
      </c>
      <c r="N39" s="37">
        <f t="shared" si="4"/>
        <v>52.4</v>
      </c>
      <c r="O39" s="29"/>
      <c r="S39" s="114"/>
      <c r="T39" s="114"/>
      <c r="U39"/>
    </row>
    <row r="40" spans="1:21" ht="14.4" x14ac:dyDescent="0.3">
      <c r="A40" s="171">
        <v>3</v>
      </c>
      <c r="B40" s="48" t="s">
        <v>202</v>
      </c>
      <c r="C40" s="49" t="s">
        <v>203</v>
      </c>
      <c r="D40" s="12">
        <v>14</v>
      </c>
      <c r="E40" s="34" t="s">
        <v>18</v>
      </c>
      <c r="F40" s="35">
        <v>4</v>
      </c>
      <c r="G40" s="36">
        <v>16</v>
      </c>
      <c r="H40" s="35">
        <v>3</v>
      </c>
      <c r="I40" s="36">
        <v>12.5</v>
      </c>
      <c r="J40" s="35">
        <v>3</v>
      </c>
      <c r="K40" s="36">
        <v>12.95</v>
      </c>
      <c r="L40" s="35">
        <v>4</v>
      </c>
      <c r="M40" s="36">
        <v>12.75</v>
      </c>
      <c r="N40" s="37">
        <f t="shared" si="4"/>
        <v>54.2</v>
      </c>
      <c r="O40" s="29"/>
      <c r="S40" s="114"/>
      <c r="T40" s="114"/>
      <c r="U40"/>
    </row>
    <row r="41" spans="1:21" ht="14.4" x14ac:dyDescent="0.3">
      <c r="A41" s="171">
        <v>4</v>
      </c>
      <c r="B41" s="48" t="s">
        <v>194</v>
      </c>
      <c r="C41" s="49" t="s">
        <v>195</v>
      </c>
      <c r="D41" s="12">
        <v>15</v>
      </c>
      <c r="E41" s="34" t="s">
        <v>18</v>
      </c>
      <c r="F41" s="35">
        <v>3</v>
      </c>
      <c r="G41" s="36">
        <v>14.75</v>
      </c>
      <c r="H41" s="35">
        <v>2</v>
      </c>
      <c r="I41" s="36">
        <v>14.15</v>
      </c>
      <c r="J41" s="35">
        <v>3</v>
      </c>
      <c r="K41" s="36">
        <v>12.1</v>
      </c>
      <c r="L41" s="35">
        <v>4</v>
      </c>
      <c r="M41" s="36">
        <v>16.8</v>
      </c>
      <c r="N41" s="37">
        <f t="shared" si="4"/>
        <v>57.8</v>
      </c>
      <c r="O41" s="29"/>
      <c r="S41" s="114"/>
      <c r="T41" s="114"/>
      <c r="U41"/>
    </row>
    <row r="42" spans="1:21" ht="14.4" x14ac:dyDescent="0.3">
      <c r="A42" s="171">
        <v>5</v>
      </c>
      <c r="B42" s="48" t="s">
        <v>42</v>
      </c>
      <c r="C42" s="49" t="s">
        <v>180</v>
      </c>
      <c r="D42" s="12">
        <v>14</v>
      </c>
      <c r="E42" s="34" t="s">
        <v>18</v>
      </c>
      <c r="F42" s="35">
        <v>3</v>
      </c>
      <c r="G42" s="36">
        <v>15.3</v>
      </c>
      <c r="H42" s="35">
        <v>2</v>
      </c>
      <c r="I42" s="36">
        <v>14.1</v>
      </c>
      <c r="J42" s="35">
        <v>3</v>
      </c>
      <c r="K42" s="36">
        <v>12.9</v>
      </c>
      <c r="L42" s="35">
        <v>4</v>
      </c>
      <c r="M42" s="36">
        <v>16.7</v>
      </c>
      <c r="N42" s="37">
        <f t="shared" si="4"/>
        <v>59</v>
      </c>
      <c r="O42" s="29"/>
      <c r="S42" s="114"/>
      <c r="T42" s="114"/>
      <c r="U42"/>
    </row>
    <row r="43" spans="1:21" ht="14.4" x14ac:dyDescent="0.3">
      <c r="A43" s="171">
        <v>6</v>
      </c>
      <c r="B43" s="48" t="s">
        <v>181</v>
      </c>
      <c r="C43" s="49" t="s">
        <v>182</v>
      </c>
      <c r="D43" s="12">
        <v>14</v>
      </c>
      <c r="E43" s="34" t="s">
        <v>18</v>
      </c>
      <c r="F43" s="35">
        <v>4</v>
      </c>
      <c r="G43" s="36">
        <v>17.3</v>
      </c>
      <c r="H43" s="35">
        <v>3</v>
      </c>
      <c r="I43" s="36">
        <v>13.6</v>
      </c>
      <c r="J43" s="35">
        <v>4</v>
      </c>
      <c r="K43" s="36">
        <v>13.9</v>
      </c>
      <c r="L43" s="35">
        <v>4</v>
      </c>
      <c r="M43" s="36">
        <v>17.100000000000001</v>
      </c>
      <c r="N43" s="37">
        <f t="shared" si="4"/>
        <v>61.9</v>
      </c>
      <c r="O43" s="29"/>
      <c r="S43" s="114"/>
      <c r="T43" s="114"/>
      <c r="U43"/>
    </row>
    <row r="44" spans="1:21" ht="14.4" x14ac:dyDescent="0.3">
      <c r="A44" s="171">
        <v>7</v>
      </c>
      <c r="B44" s="48" t="s">
        <v>183</v>
      </c>
      <c r="C44" s="49" t="s">
        <v>184</v>
      </c>
      <c r="D44" s="12">
        <v>15</v>
      </c>
      <c r="E44" s="34" t="s">
        <v>18</v>
      </c>
      <c r="F44" s="35">
        <v>4</v>
      </c>
      <c r="G44" s="36">
        <v>16.5</v>
      </c>
      <c r="H44" s="35">
        <v>4</v>
      </c>
      <c r="I44" s="36">
        <v>15.3</v>
      </c>
      <c r="J44" s="35">
        <v>4</v>
      </c>
      <c r="K44" s="36">
        <v>17.25</v>
      </c>
      <c r="L44" s="35">
        <v>4</v>
      </c>
      <c r="M44" s="36">
        <v>17.55</v>
      </c>
      <c r="N44" s="37">
        <f t="shared" si="4"/>
        <v>66.599999999999994</v>
      </c>
      <c r="O44" s="29"/>
      <c r="S44" s="114"/>
      <c r="T44" s="114"/>
      <c r="U44"/>
    </row>
    <row r="45" spans="1:21" ht="14.4" x14ac:dyDescent="0.3">
      <c r="A45" s="171">
        <v>8</v>
      </c>
      <c r="B45" s="48" t="s">
        <v>185</v>
      </c>
      <c r="C45" s="49" t="s">
        <v>186</v>
      </c>
      <c r="D45" s="12">
        <v>15</v>
      </c>
      <c r="E45" s="34" t="s">
        <v>18</v>
      </c>
      <c r="F45" s="35">
        <v>4</v>
      </c>
      <c r="G45" s="36">
        <v>16.149999999999999</v>
      </c>
      <c r="H45" s="35">
        <v>2</v>
      </c>
      <c r="I45" s="36">
        <v>14.45</v>
      </c>
      <c r="J45" s="35">
        <v>4</v>
      </c>
      <c r="K45" s="36">
        <v>14.7</v>
      </c>
      <c r="L45" s="35">
        <v>4</v>
      </c>
      <c r="M45" s="36">
        <v>16.8</v>
      </c>
      <c r="N45" s="37">
        <f t="shared" si="4"/>
        <v>62.099999999999994</v>
      </c>
      <c r="O45" s="29"/>
      <c r="S45" s="114"/>
      <c r="T45" s="114"/>
      <c r="U45"/>
    </row>
    <row r="46" spans="1:21" ht="14.4" x14ac:dyDescent="0.3">
      <c r="A46" s="171">
        <v>9</v>
      </c>
      <c r="B46" s="48" t="s">
        <v>43</v>
      </c>
      <c r="C46" s="49" t="s">
        <v>187</v>
      </c>
      <c r="D46" s="12">
        <v>14</v>
      </c>
      <c r="E46" s="34" t="s">
        <v>18</v>
      </c>
      <c r="F46" s="35">
        <v>4</v>
      </c>
      <c r="G46" s="36">
        <v>16.350000000000001</v>
      </c>
      <c r="H46" s="35">
        <v>2</v>
      </c>
      <c r="I46" s="36">
        <v>14.15</v>
      </c>
      <c r="J46" s="35">
        <v>4</v>
      </c>
      <c r="K46" s="36">
        <v>14.7</v>
      </c>
      <c r="L46" s="35">
        <v>4</v>
      </c>
      <c r="M46" s="36">
        <v>16.05</v>
      </c>
      <c r="N46" s="37">
        <f t="shared" ref="N46:N49" si="5">G46+I46+K46+M46</f>
        <v>61.25</v>
      </c>
      <c r="O46" s="29"/>
      <c r="S46" s="114"/>
      <c r="T46" s="114"/>
      <c r="U46"/>
    </row>
    <row r="47" spans="1:21" ht="14.4" x14ac:dyDescent="0.3">
      <c r="A47" s="171">
        <v>10</v>
      </c>
      <c r="B47" s="48" t="s">
        <v>188</v>
      </c>
      <c r="C47" s="49" t="s">
        <v>189</v>
      </c>
      <c r="D47" s="12">
        <v>14</v>
      </c>
      <c r="E47" s="34" t="s">
        <v>18</v>
      </c>
      <c r="F47" s="35">
        <v>4</v>
      </c>
      <c r="G47" s="36">
        <v>16.25</v>
      </c>
      <c r="H47" s="35">
        <v>3</v>
      </c>
      <c r="I47" s="36">
        <v>14.4</v>
      </c>
      <c r="J47" s="35">
        <v>4</v>
      </c>
      <c r="K47" s="36">
        <v>15.9</v>
      </c>
      <c r="L47" s="35">
        <v>4</v>
      </c>
      <c r="M47" s="36">
        <v>16.100000000000001</v>
      </c>
      <c r="N47" s="37">
        <f t="shared" si="5"/>
        <v>62.65</v>
      </c>
      <c r="O47" s="29"/>
      <c r="S47" s="114"/>
      <c r="T47" s="114"/>
      <c r="U47"/>
    </row>
    <row r="48" spans="1:21" ht="14.4" x14ac:dyDescent="0.3">
      <c r="A48" s="171">
        <v>11</v>
      </c>
      <c r="B48" s="48" t="s">
        <v>190</v>
      </c>
      <c r="C48" s="49" t="s">
        <v>191</v>
      </c>
      <c r="D48" s="12">
        <v>15</v>
      </c>
      <c r="E48" s="34" t="s">
        <v>18</v>
      </c>
      <c r="F48" s="35">
        <v>3</v>
      </c>
      <c r="G48" s="36">
        <v>15.1</v>
      </c>
      <c r="H48" s="35">
        <v>2</v>
      </c>
      <c r="I48" s="36">
        <v>14.15</v>
      </c>
      <c r="J48" s="35">
        <v>3</v>
      </c>
      <c r="K48" s="36">
        <v>13.55</v>
      </c>
      <c r="L48" s="35">
        <v>4</v>
      </c>
      <c r="M48" s="36">
        <v>16.25</v>
      </c>
      <c r="N48" s="37">
        <f t="shared" si="5"/>
        <v>59.05</v>
      </c>
      <c r="O48" s="29"/>
      <c r="S48" s="114"/>
      <c r="T48" s="114"/>
      <c r="U48"/>
    </row>
    <row r="49" spans="1:21" ht="15" thickBot="1" x14ac:dyDescent="0.35">
      <c r="A49" s="171">
        <v>12</v>
      </c>
      <c r="B49" s="20" t="s">
        <v>192</v>
      </c>
      <c r="C49" s="21" t="s">
        <v>193</v>
      </c>
      <c r="D49" s="16">
        <v>14</v>
      </c>
      <c r="E49" s="34" t="s">
        <v>18</v>
      </c>
      <c r="F49" s="38">
        <v>4</v>
      </c>
      <c r="G49" s="39">
        <v>16</v>
      </c>
      <c r="H49" s="38">
        <v>2</v>
      </c>
      <c r="I49" s="39">
        <v>13.7</v>
      </c>
      <c r="J49" s="38">
        <v>4</v>
      </c>
      <c r="K49" s="39">
        <v>14.6</v>
      </c>
      <c r="L49" s="38">
        <v>4</v>
      </c>
      <c r="M49" s="39">
        <v>16.600000000000001</v>
      </c>
      <c r="N49" s="40">
        <f t="shared" si="5"/>
        <v>60.9</v>
      </c>
      <c r="O49" s="29"/>
      <c r="S49" s="114"/>
      <c r="T49" s="114"/>
      <c r="U49"/>
    </row>
    <row r="50" spans="1:21" ht="15" thickBot="1" x14ac:dyDescent="0.35">
      <c r="B50" s="127" t="s">
        <v>15</v>
      </c>
      <c r="C50" s="127"/>
      <c r="D50" s="127"/>
      <c r="E50" s="127"/>
      <c r="F50" s="127"/>
      <c r="G50" s="41">
        <f>SUM((G38+G39+G40+G41+G42+G43+G44+G45+G46+G47+G48+G49)-SMALL(G38:G49,1)-SMALL(G38:G49,2)-SMALL(G38:G49,3)-SMALL(G38:G49,4))</f>
        <v>131.54999999999998</v>
      </c>
      <c r="H50" s="42"/>
      <c r="I50" s="41">
        <f>SUM((I38+I39+I40+I41+I42+I43+I44+I45+I46+I47+I48+I49)-SMALL(I38:I49,1)-SMALL(I38:I49,2)-SMALL(I38:I49,3)-SMALL(I38:I49,4))</f>
        <v>114.5</v>
      </c>
      <c r="J50" s="42"/>
      <c r="K50" s="41">
        <f>SUM((K38+K39+K40+K41+K42+K43+K44+K45+K46+K47+K48+K49)-SMALL(K38:K49,1)-SMALL(K38:K49,2)-SMALL(K38:K49,3)-SMALL(K38:K49,4))</f>
        <v>117.55000000000001</v>
      </c>
      <c r="L50" s="42"/>
      <c r="M50" s="41">
        <f>SUM((M38+M39+M40+M41+M42+M43+M44+M45+M46+M47+M48+M49)-SMALL(M38:M49,1)-SMALL(M38:M49,2)-SMALL(M38:M49,3)-SMALL(M38:M49,4))</f>
        <v>134.19999999999999</v>
      </c>
      <c r="N50" s="43"/>
      <c r="O50" s="29"/>
    </row>
    <row r="51" spans="1:21" ht="15" thickBot="1" x14ac:dyDescent="0.35">
      <c r="B51" s="126" t="s">
        <v>176</v>
      </c>
      <c r="C51" s="126"/>
      <c r="D51" s="126"/>
      <c r="E51" s="126"/>
      <c r="F51" s="44"/>
      <c r="G51" s="45"/>
      <c r="H51" s="45"/>
      <c r="I51" s="45"/>
      <c r="J51" s="45"/>
      <c r="K51" s="45"/>
      <c r="L51" s="45"/>
      <c r="M51" s="45"/>
      <c r="N51" s="46">
        <f>SUM(G50:M50)</f>
        <v>497.8</v>
      </c>
      <c r="O51" s="29"/>
    </row>
    <row r="52" spans="1:21" ht="15" thickBot="1" x14ac:dyDescent="0.35">
      <c r="B52" s="29"/>
      <c r="C52" s="29"/>
      <c r="D52" s="47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</row>
    <row r="53" spans="1:21" ht="15" thickBot="1" x14ac:dyDescent="0.35">
      <c r="B53" s="23" t="s">
        <v>4</v>
      </c>
      <c r="C53" s="24" t="s">
        <v>5</v>
      </c>
      <c r="D53" s="25" t="s">
        <v>6</v>
      </c>
      <c r="E53" s="24" t="s">
        <v>7</v>
      </c>
      <c r="F53" s="25" t="s">
        <v>8</v>
      </c>
      <c r="G53" s="26" t="s">
        <v>9</v>
      </c>
      <c r="H53" s="27" t="s">
        <v>8</v>
      </c>
      <c r="I53" s="24" t="s">
        <v>10</v>
      </c>
      <c r="J53" s="24" t="s">
        <v>8</v>
      </c>
      <c r="K53" s="26" t="s">
        <v>11</v>
      </c>
      <c r="L53" s="27" t="s">
        <v>8</v>
      </c>
      <c r="M53" s="27" t="s">
        <v>12</v>
      </c>
      <c r="N53" s="28" t="s">
        <v>13</v>
      </c>
      <c r="O53" s="29"/>
    </row>
    <row r="54" spans="1:21" ht="14.4" x14ac:dyDescent="0.3">
      <c r="A54" s="171">
        <v>1</v>
      </c>
      <c r="B54" s="5" t="s">
        <v>360</v>
      </c>
      <c r="C54" s="6" t="s">
        <v>346</v>
      </c>
      <c r="D54" s="7">
        <v>15</v>
      </c>
      <c r="E54" s="30" t="s">
        <v>359</v>
      </c>
      <c r="F54" s="31">
        <v>3</v>
      </c>
      <c r="G54" s="32">
        <v>14.15</v>
      </c>
      <c r="H54" s="31">
        <v>2</v>
      </c>
      <c r="I54" s="32">
        <v>13.9</v>
      </c>
      <c r="J54" s="31">
        <v>2</v>
      </c>
      <c r="K54" s="32">
        <v>14.1</v>
      </c>
      <c r="L54" s="31">
        <v>4</v>
      </c>
      <c r="M54" s="32">
        <v>15.3</v>
      </c>
      <c r="N54" s="33">
        <f t="shared" ref="N54:N62" si="6">G54+I54+K54+M54</f>
        <v>57.45</v>
      </c>
      <c r="O54" s="29"/>
    </row>
    <row r="55" spans="1:21" ht="14.4" x14ac:dyDescent="0.3">
      <c r="A55" s="171">
        <v>2</v>
      </c>
      <c r="B55" s="10" t="s">
        <v>361</v>
      </c>
      <c r="C55" s="11" t="s">
        <v>362</v>
      </c>
      <c r="D55" s="12">
        <v>15</v>
      </c>
      <c r="E55" s="34" t="s">
        <v>359</v>
      </c>
      <c r="F55" s="35">
        <v>3</v>
      </c>
      <c r="G55" s="36">
        <v>13.4</v>
      </c>
      <c r="H55" s="35">
        <v>2</v>
      </c>
      <c r="I55" s="36">
        <v>14</v>
      </c>
      <c r="J55" s="35">
        <v>2</v>
      </c>
      <c r="K55" s="36">
        <v>13.8</v>
      </c>
      <c r="L55" s="35">
        <v>4</v>
      </c>
      <c r="M55" s="36">
        <v>15.6</v>
      </c>
      <c r="N55" s="37">
        <f t="shared" si="6"/>
        <v>56.800000000000004</v>
      </c>
      <c r="O55" s="29"/>
    </row>
    <row r="56" spans="1:21" ht="14.4" x14ac:dyDescent="0.3">
      <c r="A56" s="171">
        <v>3</v>
      </c>
      <c r="B56" s="10" t="s">
        <v>363</v>
      </c>
      <c r="C56" s="11" t="s">
        <v>364</v>
      </c>
      <c r="D56" s="12">
        <v>15</v>
      </c>
      <c r="E56" s="34" t="s">
        <v>359</v>
      </c>
      <c r="F56" s="35">
        <v>4</v>
      </c>
      <c r="G56" s="36">
        <v>16.95</v>
      </c>
      <c r="H56" s="35">
        <v>3</v>
      </c>
      <c r="I56" s="36">
        <v>13.85</v>
      </c>
      <c r="J56" s="35">
        <v>3</v>
      </c>
      <c r="K56" s="36">
        <v>13.35</v>
      </c>
      <c r="L56" s="35">
        <v>4</v>
      </c>
      <c r="M56" s="36">
        <v>16.25</v>
      </c>
      <c r="N56" s="37">
        <f t="shared" si="6"/>
        <v>60.4</v>
      </c>
      <c r="O56" s="29"/>
    </row>
    <row r="57" spans="1:21" ht="14.4" x14ac:dyDescent="0.3">
      <c r="A57" s="171">
        <v>4</v>
      </c>
      <c r="B57" s="10" t="s">
        <v>365</v>
      </c>
      <c r="C57" s="11" t="s">
        <v>146</v>
      </c>
      <c r="D57" s="12">
        <v>14</v>
      </c>
      <c r="E57" s="34" t="s">
        <v>359</v>
      </c>
      <c r="F57" s="35">
        <v>4</v>
      </c>
      <c r="G57" s="36">
        <v>15.55</v>
      </c>
      <c r="H57" s="35">
        <v>2</v>
      </c>
      <c r="I57" s="36">
        <v>13.5</v>
      </c>
      <c r="J57" s="35">
        <v>2</v>
      </c>
      <c r="K57" s="36">
        <v>13.9</v>
      </c>
      <c r="L57" s="35">
        <v>4</v>
      </c>
      <c r="M57" s="36">
        <v>16</v>
      </c>
      <c r="N57" s="37">
        <f t="shared" si="6"/>
        <v>58.95</v>
      </c>
      <c r="O57" s="29"/>
    </row>
    <row r="58" spans="1:21" ht="14.4" x14ac:dyDescent="0.3">
      <c r="A58" s="171">
        <v>5</v>
      </c>
      <c r="B58" s="10" t="s">
        <v>341</v>
      </c>
      <c r="C58" s="11" t="s">
        <v>366</v>
      </c>
      <c r="D58" s="12">
        <v>16</v>
      </c>
      <c r="E58" s="34" t="s">
        <v>359</v>
      </c>
      <c r="F58" s="35">
        <v>3</v>
      </c>
      <c r="G58" s="36">
        <v>14.75</v>
      </c>
      <c r="H58" s="35">
        <v>2</v>
      </c>
      <c r="I58" s="36">
        <v>13.1</v>
      </c>
      <c r="J58" s="35">
        <v>2</v>
      </c>
      <c r="K58" s="36">
        <v>14.3</v>
      </c>
      <c r="L58" s="35">
        <v>4</v>
      </c>
      <c r="M58" s="36">
        <v>11</v>
      </c>
      <c r="N58" s="37">
        <f t="shared" si="6"/>
        <v>53.150000000000006</v>
      </c>
      <c r="O58" s="29"/>
    </row>
    <row r="59" spans="1:21" ht="14.4" x14ac:dyDescent="0.3">
      <c r="A59" s="171">
        <v>6</v>
      </c>
      <c r="B59" s="10" t="s">
        <v>137</v>
      </c>
      <c r="C59" s="11" t="s">
        <v>367</v>
      </c>
      <c r="D59" s="12">
        <v>17</v>
      </c>
      <c r="E59" s="34" t="s">
        <v>359</v>
      </c>
      <c r="F59" s="35">
        <v>3</v>
      </c>
      <c r="G59" s="36">
        <v>13.9</v>
      </c>
      <c r="H59" s="35">
        <v>2</v>
      </c>
      <c r="I59" s="36">
        <v>13</v>
      </c>
      <c r="J59" s="35">
        <v>2</v>
      </c>
      <c r="K59" s="36">
        <v>14.45</v>
      </c>
      <c r="L59" s="35">
        <v>4</v>
      </c>
      <c r="M59" s="36">
        <v>16</v>
      </c>
      <c r="N59" s="37">
        <f t="shared" si="6"/>
        <v>57.349999999999994</v>
      </c>
      <c r="O59" s="29"/>
    </row>
    <row r="60" spans="1:21" ht="14.4" x14ac:dyDescent="0.3">
      <c r="A60" s="171">
        <v>7</v>
      </c>
      <c r="B60" s="10" t="s">
        <v>368</v>
      </c>
      <c r="C60" s="11" t="s">
        <v>369</v>
      </c>
      <c r="D60" s="12">
        <v>17</v>
      </c>
      <c r="E60" s="34" t="s">
        <v>359</v>
      </c>
      <c r="F60" s="35">
        <v>3</v>
      </c>
      <c r="G60" s="36">
        <v>15</v>
      </c>
      <c r="H60" s="35">
        <v>2</v>
      </c>
      <c r="I60" s="36">
        <v>12.75</v>
      </c>
      <c r="J60" s="35">
        <v>3</v>
      </c>
      <c r="K60" s="36">
        <v>11.7</v>
      </c>
      <c r="L60" s="35">
        <v>4</v>
      </c>
      <c r="M60" s="36">
        <v>16.149999999999999</v>
      </c>
      <c r="N60" s="37">
        <f t="shared" si="6"/>
        <v>55.6</v>
      </c>
      <c r="O60" s="29"/>
    </row>
    <row r="61" spans="1:21" ht="14.4" x14ac:dyDescent="0.3">
      <c r="A61" s="171">
        <v>8</v>
      </c>
      <c r="B61" s="10" t="s">
        <v>370</v>
      </c>
      <c r="C61" s="11" t="s">
        <v>371</v>
      </c>
      <c r="D61" s="12">
        <v>14</v>
      </c>
      <c r="E61" s="34" t="s">
        <v>359</v>
      </c>
      <c r="F61" s="35">
        <v>4</v>
      </c>
      <c r="G61" s="36">
        <v>15.85</v>
      </c>
      <c r="H61" s="35">
        <v>2</v>
      </c>
      <c r="I61" s="36">
        <v>13.9</v>
      </c>
      <c r="J61" s="35">
        <v>4</v>
      </c>
      <c r="K61" s="36">
        <v>14</v>
      </c>
      <c r="L61" s="35">
        <v>4</v>
      </c>
      <c r="M61" s="36">
        <v>16.5</v>
      </c>
      <c r="N61" s="37">
        <f t="shared" si="6"/>
        <v>60.25</v>
      </c>
      <c r="O61" s="29"/>
    </row>
    <row r="62" spans="1:21" ht="14.4" x14ac:dyDescent="0.3">
      <c r="A62" s="171">
        <v>9</v>
      </c>
      <c r="B62" s="10" t="s">
        <v>372</v>
      </c>
      <c r="C62" s="13" t="s">
        <v>373</v>
      </c>
      <c r="D62" s="12">
        <v>14</v>
      </c>
      <c r="E62" s="34" t="s">
        <v>359</v>
      </c>
      <c r="F62" s="35">
        <v>4</v>
      </c>
      <c r="G62" s="36">
        <v>16</v>
      </c>
      <c r="H62" s="35">
        <v>2</v>
      </c>
      <c r="I62" s="36">
        <v>12</v>
      </c>
      <c r="J62" s="35">
        <v>4</v>
      </c>
      <c r="K62" s="36">
        <v>13.2</v>
      </c>
      <c r="L62" s="35">
        <v>4</v>
      </c>
      <c r="M62" s="36">
        <v>15.8</v>
      </c>
      <c r="N62" s="37">
        <f t="shared" si="6"/>
        <v>57</v>
      </c>
      <c r="O62" s="29"/>
    </row>
    <row r="63" spans="1:21" ht="14.4" x14ac:dyDescent="0.3">
      <c r="A63" s="171">
        <v>10</v>
      </c>
      <c r="B63" s="10" t="s">
        <v>374</v>
      </c>
      <c r="C63" s="13" t="s">
        <v>375</v>
      </c>
      <c r="D63" s="12">
        <v>17</v>
      </c>
      <c r="E63" s="34" t="s">
        <v>359</v>
      </c>
      <c r="F63" s="35">
        <v>3</v>
      </c>
      <c r="G63" s="36">
        <v>14.8</v>
      </c>
      <c r="H63" s="35">
        <v>2</v>
      </c>
      <c r="I63" s="36">
        <v>13.2</v>
      </c>
      <c r="J63" s="35">
        <v>2</v>
      </c>
      <c r="K63" s="36">
        <v>13.4</v>
      </c>
      <c r="L63" s="35">
        <v>4</v>
      </c>
      <c r="M63" s="36">
        <v>15.8</v>
      </c>
      <c r="N63" s="37">
        <f t="shared" ref="N63:N65" si="7">G63+I63+K63+M63</f>
        <v>57.2</v>
      </c>
      <c r="O63" s="29"/>
    </row>
    <row r="64" spans="1:21" ht="14.4" x14ac:dyDescent="0.3">
      <c r="A64" s="171">
        <v>11</v>
      </c>
      <c r="B64" s="10" t="s">
        <v>376</v>
      </c>
      <c r="C64" s="13" t="s">
        <v>45</v>
      </c>
      <c r="D64" s="12">
        <v>15</v>
      </c>
      <c r="E64" s="34" t="s">
        <v>359</v>
      </c>
      <c r="F64" s="35">
        <v>4</v>
      </c>
      <c r="G64" s="36">
        <v>15.45</v>
      </c>
      <c r="H64" s="35">
        <v>3</v>
      </c>
      <c r="I64" s="36">
        <v>12.65</v>
      </c>
      <c r="J64" s="35">
        <v>3</v>
      </c>
      <c r="K64" s="36">
        <v>14.25</v>
      </c>
      <c r="L64" s="35">
        <v>4</v>
      </c>
      <c r="M64" s="36">
        <v>15.65</v>
      </c>
      <c r="N64" s="37">
        <f t="shared" si="7"/>
        <v>58</v>
      </c>
      <c r="O64" s="29"/>
    </row>
    <row r="65" spans="1:15" ht="15" thickBot="1" x14ac:dyDescent="0.35">
      <c r="A65" s="171">
        <v>12</v>
      </c>
      <c r="B65" s="14" t="s">
        <v>377</v>
      </c>
      <c r="C65" s="15" t="s">
        <v>378</v>
      </c>
      <c r="D65" s="16">
        <v>15</v>
      </c>
      <c r="E65" s="34" t="s">
        <v>359</v>
      </c>
      <c r="F65" s="38">
        <v>4</v>
      </c>
      <c r="G65" s="39">
        <v>15.8</v>
      </c>
      <c r="H65" s="38">
        <v>2</v>
      </c>
      <c r="I65" s="39">
        <v>13.85</v>
      </c>
      <c r="J65" s="38">
        <v>4</v>
      </c>
      <c r="K65" s="39">
        <v>14</v>
      </c>
      <c r="L65" s="38">
        <v>4</v>
      </c>
      <c r="M65" s="39">
        <v>16.7</v>
      </c>
      <c r="N65" s="40">
        <f t="shared" si="7"/>
        <v>60.349999999999994</v>
      </c>
      <c r="O65" s="29"/>
    </row>
    <row r="66" spans="1:15" ht="15" thickBot="1" x14ac:dyDescent="0.35">
      <c r="B66" s="127" t="s">
        <v>15</v>
      </c>
      <c r="C66" s="127"/>
      <c r="D66" s="127"/>
      <c r="E66" s="127"/>
      <c r="F66" s="127"/>
      <c r="G66" s="41">
        <f>SUM((G54+G55+G56+G57+G58+G59+G60+G61+G62+G63+G64+G65)-SMALL(G54:G65,1)-SMALL(G54:G65,2)-SMALL(G54:G65,3)-SMALL(G54:G65,4))</f>
        <v>125.4</v>
      </c>
      <c r="H66" s="42"/>
      <c r="I66" s="41">
        <f>SUM((I54+I55+I56+I57+I58+I59+I60+I61+I62+I63+I64+I65)-SMALL(I54:I65,1)-SMALL(I54:I65,2)-SMALL(I54:I65,3)-SMALL(I54:I65,4))</f>
        <v>109.29999999999998</v>
      </c>
      <c r="J66" s="42"/>
      <c r="K66" s="41">
        <f>SUM((K54+K55+K56+K57+K58+K59+K60+K61+K62+K63+K64+K65)-SMALL(K54:K65,1)-SMALL(K54:K65,2)-SMALL(K54:K65,3)-SMALL(K54:K65,4))</f>
        <v>112.80000000000004</v>
      </c>
      <c r="L66" s="42"/>
      <c r="M66" s="41">
        <f>SUM((M54+M55+M56+M57+M58+M59+M60+M61+M62+M63+M64+M65)-SMALL(M54:M65,1)-SMALL(M54:M65,2)-SMALL(M54:M65,3)-SMALL(M54:M65,4))</f>
        <v>129.20000000000002</v>
      </c>
      <c r="N66" s="43"/>
      <c r="O66" s="29"/>
    </row>
    <row r="67" spans="1:15" ht="15" thickBot="1" x14ac:dyDescent="0.35">
      <c r="B67" s="126" t="s">
        <v>336</v>
      </c>
      <c r="C67" s="126"/>
      <c r="D67" s="126"/>
      <c r="E67" s="126"/>
      <c r="F67" s="44"/>
      <c r="G67" s="45"/>
      <c r="H67" s="45"/>
      <c r="I67" s="45"/>
      <c r="J67" s="45"/>
      <c r="K67" s="45"/>
      <c r="L67" s="45"/>
      <c r="M67" s="45"/>
      <c r="N67" s="46">
        <f>SUM(G66:M66)</f>
        <v>476.70000000000005</v>
      </c>
      <c r="O67" s="29"/>
    </row>
    <row r="68" spans="1:15" ht="14.4" x14ac:dyDescent="0.3">
      <c r="B68" s="29"/>
      <c r="C68" s="29"/>
      <c r="D68" s="47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</row>
    <row r="69" spans="1:15" ht="14.4" x14ac:dyDescent="0.3">
      <c r="B69" s="29"/>
      <c r="C69" s="29"/>
      <c r="D69" s="47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</row>
    <row r="70" spans="1:15" ht="14.4" x14ac:dyDescent="0.3">
      <c r="B70" s="29"/>
      <c r="C70" s="29"/>
      <c r="D70" s="47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</row>
    <row r="71" spans="1:15" ht="14.4" x14ac:dyDescent="0.3">
      <c r="B71" s="29"/>
      <c r="C71" s="29"/>
      <c r="D71" s="47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</row>
    <row r="72" spans="1:15" ht="14.4" x14ac:dyDescent="0.3">
      <c r="B72" s="29"/>
      <c r="C72" s="29"/>
      <c r="D72" s="47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</row>
    <row r="73" spans="1:15" ht="14.4" x14ac:dyDescent="0.3">
      <c r="B73" s="29"/>
      <c r="C73" s="29"/>
      <c r="D73" s="47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</row>
    <row r="74" spans="1:15" ht="14.4" x14ac:dyDescent="0.3">
      <c r="B74" s="29"/>
      <c r="C74" s="29"/>
      <c r="D74" s="47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</row>
    <row r="75" spans="1:15" ht="14.4" x14ac:dyDescent="0.3">
      <c r="B75" s="29"/>
      <c r="C75" s="29"/>
      <c r="D75" s="47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</row>
    <row r="76" spans="1:15" ht="14.4" x14ac:dyDescent="0.3">
      <c r="B76" s="29"/>
      <c r="C76" s="29"/>
      <c r="D76" s="47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</row>
    <row r="77" spans="1:15" ht="14.4" x14ac:dyDescent="0.3">
      <c r="B77" s="29"/>
      <c r="C77" s="29"/>
      <c r="D77" s="47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</row>
    <row r="78" spans="1:15" ht="14.4" x14ac:dyDescent="0.3">
      <c r="B78" s="29"/>
      <c r="C78" s="29"/>
      <c r="D78" s="47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</row>
    <row r="79" spans="1:15" ht="14.4" x14ac:dyDescent="0.3">
      <c r="B79" s="29"/>
      <c r="C79" s="29"/>
      <c r="D79" s="47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</row>
    <row r="80" spans="1:15" ht="14.4" x14ac:dyDescent="0.3">
      <c r="B80" s="29"/>
      <c r="C80" s="29"/>
      <c r="D80" s="47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</row>
    <row r="81" spans="2:15" ht="14.4" x14ac:dyDescent="0.3">
      <c r="B81" s="29"/>
      <c r="C81" s="29"/>
      <c r="D81" s="47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</row>
    <row r="82" spans="2:15" ht="14.4" x14ac:dyDescent="0.3">
      <c r="B82" s="29"/>
      <c r="C82" s="29"/>
      <c r="D82" s="47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</row>
    <row r="83" spans="2:15" ht="14.4" x14ac:dyDescent="0.3">
      <c r="B83" s="29"/>
      <c r="C83" s="29"/>
      <c r="D83" s="47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</row>
    <row r="84" spans="2:15" ht="14.4" x14ac:dyDescent="0.3">
      <c r="B84" s="29"/>
      <c r="C84" s="29"/>
      <c r="D84" s="47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</row>
    <row r="85" spans="2:15" ht="14.4" x14ac:dyDescent="0.3">
      <c r="B85" s="29"/>
      <c r="C85" s="29"/>
      <c r="D85" s="47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</row>
    <row r="86" spans="2:15" ht="14.4" x14ac:dyDescent="0.3">
      <c r="B86" s="29"/>
      <c r="C86" s="29"/>
      <c r="D86" s="47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</row>
    <row r="87" spans="2:15" ht="14.4" x14ac:dyDescent="0.3">
      <c r="B87" s="29"/>
      <c r="C87" s="29"/>
      <c r="D87" s="47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</row>
    <row r="88" spans="2:15" ht="14.4" x14ac:dyDescent="0.3">
      <c r="B88" s="29"/>
      <c r="C88" s="29"/>
      <c r="D88" s="47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</row>
    <row r="89" spans="2:15" ht="14.4" x14ac:dyDescent="0.3">
      <c r="B89" s="29"/>
      <c r="C89" s="29"/>
      <c r="D89" s="47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</row>
    <row r="90" spans="2:15" ht="14.4" x14ac:dyDescent="0.3">
      <c r="B90" s="29"/>
      <c r="C90" s="29"/>
      <c r="D90" s="47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</row>
    <row r="91" spans="2:15" ht="14.4" x14ac:dyDescent="0.3">
      <c r="B91" s="29"/>
      <c r="C91" s="29"/>
      <c r="D91" s="47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</row>
    <row r="92" spans="2:15" ht="14.4" x14ac:dyDescent="0.3">
      <c r="B92" s="29"/>
      <c r="C92" s="29"/>
      <c r="D92" s="47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</row>
    <row r="93" spans="2:15" ht="14.4" x14ac:dyDescent="0.3">
      <c r="B93" s="29"/>
      <c r="C93" s="29"/>
      <c r="D93" s="47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</row>
    <row r="94" spans="2:15" ht="14.4" x14ac:dyDescent="0.3">
      <c r="B94" s="29"/>
      <c r="C94" s="29"/>
      <c r="D94" s="47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</row>
    <row r="95" spans="2:15" ht="14.4" x14ac:dyDescent="0.3">
      <c r="B95" s="29"/>
      <c r="C95" s="29"/>
      <c r="D95" s="47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</row>
    <row r="96" spans="2:15" ht="14.4" x14ac:dyDescent="0.3">
      <c r="B96" s="29"/>
      <c r="C96" s="29"/>
      <c r="D96" s="47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</row>
    <row r="97" spans="2:15" ht="14.4" x14ac:dyDescent="0.3">
      <c r="B97" s="29"/>
      <c r="C97" s="29"/>
      <c r="D97" s="47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</row>
    <row r="98" spans="2:15" ht="14.4" x14ac:dyDescent="0.3">
      <c r="B98" s="29"/>
      <c r="C98" s="29"/>
      <c r="D98" s="47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</row>
    <row r="99" spans="2:15" ht="14.4" x14ac:dyDescent="0.3">
      <c r="B99" s="29"/>
      <c r="C99" s="29"/>
      <c r="D99" s="47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</row>
    <row r="100" spans="2:15" ht="14.4" x14ac:dyDescent="0.3">
      <c r="B100" s="29"/>
      <c r="C100" s="29"/>
      <c r="D100" s="47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</row>
    <row r="101" spans="2:15" ht="14.4" x14ac:dyDescent="0.3">
      <c r="B101" s="29"/>
      <c r="C101" s="29"/>
      <c r="D101" s="47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</row>
    <row r="102" spans="2:15" ht="14.4" x14ac:dyDescent="0.3">
      <c r="B102" s="29"/>
      <c r="C102" s="29"/>
      <c r="D102" s="47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</row>
    <row r="103" spans="2:15" ht="14.4" x14ac:dyDescent="0.3">
      <c r="B103" s="29"/>
      <c r="C103" s="29"/>
      <c r="D103" s="47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</row>
    <row r="104" spans="2:15" ht="14.4" x14ac:dyDescent="0.3">
      <c r="B104" s="29"/>
      <c r="C104" s="29"/>
      <c r="D104" s="47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</row>
    <row r="105" spans="2:15" ht="14.4" x14ac:dyDescent="0.3">
      <c r="B105" s="29"/>
      <c r="C105" s="29"/>
      <c r="D105" s="47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</row>
    <row r="106" spans="2:15" ht="14.4" x14ac:dyDescent="0.3">
      <c r="B106" s="29"/>
      <c r="C106" s="29"/>
      <c r="D106" s="47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</row>
    <row r="107" spans="2:15" ht="14.4" x14ac:dyDescent="0.3">
      <c r="B107" s="29"/>
      <c r="C107" s="29"/>
      <c r="D107" s="47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</row>
    <row r="108" spans="2:15" ht="14.4" x14ac:dyDescent="0.3">
      <c r="B108" s="29"/>
      <c r="C108" s="29"/>
      <c r="D108" s="47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</row>
    <row r="109" spans="2:15" ht="14.4" x14ac:dyDescent="0.3">
      <c r="B109" s="29"/>
      <c r="C109" s="29"/>
      <c r="D109" s="47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</row>
    <row r="110" spans="2:15" ht="14.4" x14ac:dyDescent="0.3">
      <c r="B110" s="29"/>
      <c r="C110" s="29"/>
      <c r="D110" s="47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</row>
    <row r="111" spans="2:15" ht="14.4" x14ac:dyDescent="0.3">
      <c r="B111" s="29"/>
      <c r="C111" s="29"/>
      <c r="D111" s="47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</row>
    <row r="112" spans="2:15" ht="14.4" x14ac:dyDescent="0.3">
      <c r="B112" s="29"/>
      <c r="C112" s="29"/>
      <c r="D112" s="47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</row>
    <row r="113" spans="2:15" ht="14.4" x14ac:dyDescent="0.3">
      <c r="B113" s="29"/>
      <c r="C113" s="29"/>
      <c r="D113" s="47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</row>
    <row r="114" spans="2:15" ht="14.4" x14ac:dyDescent="0.3">
      <c r="B114" s="29"/>
      <c r="C114" s="29"/>
      <c r="D114" s="47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</row>
    <row r="115" spans="2:15" ht="14.4" x14ac:dyDescent="0.3">
      <c r="B115" s="29"/>
      <c r="C115" s="29"/>
      <c r="D115" s="47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</row>
    <row r="116" spans="2:15" ht="14.4" x14ac:dyDescent="0.3">
      <c r="B116" s="29"/>
      <c r="C116" s="29"/>
      <c r="D116" s="47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</row>
    <row r="117" spans="2:15" ht="14.4" x14ac:dyDescent="0.3">
      <c r="B117" s="29"/>
      <c r="C117" s="29"/>
      <c r="D117" s="47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</row>
    <row r="118" spans="2:15" ht="14.4" x14ac:dyDescent="0.3">
      <c r="B118" s="29"/>
      <c r="C118" s="29"/>
      <c r="D118" s="47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</row>
    <row r="119" spans="2:15" ht="14.4" x14ac:dyDescent="0.3">
      <c r="B119" s="29"/>
      <c r="C119" s="29"/>
      <c r="D119" s="47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</row>
    <row r="120" spans="2:15" ht="14.4" x14ac:dyDescent="0.3">
      <c r="B120" s="29"/>
      <c r="C120" s="29"/>
      <c r="D120" s="47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</row>
    <row r="121" spans="2:15" ht="14.4" x14ac:dyDescent="0.3">
      <c r="B121" s="29"/>
      <c r="C121" s="29"/>
      <c r="D121" s="47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</row>
    <row r="122" spans="2:15" ht="14.4" x14ac:dyDescent="0.3">
      <c r="B122" s="29"/>
      <c r="C122" s="29"/>
      <c r="D122" s="47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</row>
    <row r="123" spans="2:15" ht="14.4" x14ac:dyDescent="0.3">
      <c r="B123" s="29"/>
      <c r="C123" s="29"/>
      <c r="D123" s="47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</row>
    <row r="124" spans="2:15" ht="14.4" x14ac:dyDescent="0.3">
      <c r="B124" s="29"/>
      <c r="C124" s="29"/>
      <c r="D124" s="47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</row>
    <row r="125" spans="2:15" ht="14.4" x14ac:dyDescent="0.3">
      <c r="B125" s="29"/>
      <c r="C125" s="29"/>
      <c r="D125" s="47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</row>
    <row r="126" spans="2:15" ht="14.4" x14ac:dyDescent="0.3">
      <c r="B126" s="29"/>
      <c r="C126" s="29"/>
      <c r="D126" s="47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</row>
    <row r="127" spans="2:15" ht="14.4" x14ac:dyDescent="0.3">
      <c r="B127" s="29"/>
      <c r="C127" s="29"/>
      <c r="D127" s="47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</row>
    <row r="128" spans="2:15" ht="14.4" x14ac:dyDescent="0.3">
      <c r="B128" s="29"/>
      <c r="C128" s="29"/>
      <c r="D128" s="47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</row>
    <row r="129" spans="2:15" ht="14.4" x14ac:dyDescent="0.3">
      <c r="B129" s="29"/>
      <c r="C129" s="29"/>
      <c r="D129" s="47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</row>
    <row r="130" spans="2:15" ht="14.4" x14ac:dyDescent="0.3">
      <c r="B130" s="29"/>
      <c r="C130" s="29"/>
      <c r="D130" s="47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</row>
    <row r="131" spans="2:15" ht="14.4" x14ac:dyDescent="0.3">
      <c r="B131" s="29"/>
      <c r="C131" s="29"/>
      <c r="D131" s="47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</row>
    <row r="132" spans="2:15" ht="14.4" x14ac:dyDescent="0.3">
      <c r="B132" s="29"/>
      <c r="C132" s="29"/>
      <c r="D132" s="47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</row>
    <row r="133" spans="2:15" ht="14.4" x14ac:dyDescent="0.3">
      <c r="B133" s="29"/>
      <c r="C133" s="29"/>
      <c r="D133" s="47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</row>
    <row r="134" spans="2:15" ht="14.4" x14ac:dyDescent="0.3">
      <c r="B134" s="29"/>
      <c r="C134" s="29"/>
      <c r="D134" s="47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</row>
    <row r="135" spans="2:15" ht="14.4" x14ac:dyDescent="0.3">
      <c r="B135" s="29"/>
      <c r="C135" s="29"/>
      <c r="D135" s="47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</row>
    <row r="136" spans="2:15" ht="14.4" x14ac:dyDescent="0.3">
      <c r="B136" s="29"/>
      <c r="C136" s="29"/>
      <c r="D136" s="47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</row>
    <row r="137" spans="2:15" ht="14.4" x14ac:dyDescent="0.3">
      <c r="B137" s="29"/>
      <c r="C137" s="29"/>
      <c r="D137" s="47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</row>
    <row r="138" spans="2:15" ht="14.4" x14ac:dyDescent="0.3">
      <c r="B138" s="29"/>
      <c r="C138" s="29"/>
      <c r="D138" s="47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</row>
    <row r="139" spans="2:15" ht="14.4" x14ac:dyDescent="0.3">
      <c r="B139" s="29"/>
      <c r="C139" s="29"/>
      <c r="D139" s="47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</row>
    <row r="140" spans="2:15" ht="14.4" x14ac:dyDescent="0.3">
      <c r="B140" s="29"/>
      <c r="C140" s="29"/>
      <c r="D140" s="47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</row>
    <row r="141" spans="2:15" ht="14.4" x14ac:dyDescent="0.3">
      <c r="B141" s="29"/>
      <c r="C141" s="29"/>
      <c r="D141" s="47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</row>
    <row r="142" spans="2:15" ht="14.4" x14ac:dyDescent="0.3">
      <c r="B142" s="29"/>
      <c r="C142" s="29"/>
      <c r="D142" s="47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</row>
    <row r="143" spans="2:15" ht="14.4" x14ac:dyDescent="0.3">
      <c r="B143" s="29"/>
      <c r="C143" s="29"/>
      <c r="D143" s="47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</row>
    <row r="144" spans="2:15" ht="14.4" x14ac:dyDescent="0.3">
      <c r="B144" s="29"/>
      <c r="C144" s="29"/>
      <c r="D144" s="47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</row>
    <row r="145" spans="2:15" ht="14.4" x14ac:dyDescent="0.3">
      <c r="B145" s="29"/>
      <c r="C145" s="29"/>
      <c r="D145" s="47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</row>
    <row r="146" spans="2:15" ht="14.4" x14ac:dyDescent="0.3">
      <c r="B146" s="29"/>
      <c r="C146" s="29"/>
      <c r="D146" s="47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</row>
    <row r="147" spans="2:15" ht="14.4" x14ac:dyDescent="0.3">
      <c r="B147" s="29"/>
      <c r="C147" s="29"/>
      <c r="D147" s="47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</row>
    <row r="148" spans="2:15" ht="14.4" x14ac:dyDescent="0.3">
      <c r="B148" s="29"/>
      <c r="C148" s="29"/>
      <c r="D148" s="47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</row>
    <row r="149" spans="2:15" ht="14.4" x14ac:dyDescent="0.3">
      <c r="B149" s="29"/>
      <c r="C149" s="29"/>
      <c r="D149" s="47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</row>
    <row r="150" spans="2:15" ht="14.4" x14ac:dyDescent="0.3">
      <c r="B150" s="29"/>
      <c r="C150" s="29"/>
      <c r="D150" s="47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</row>
    <row r="151" spans="2:15" ht="14.4" x14ac:dyDescent="0.3">
      <c r="B151" s="29"/>
      <c r="C151" s="29"/>
      <c r="D151" s="47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</row>
    <row r="152" spans="2:15" ht="14.4" x14ac:dyDescent="0.3">
      <c r="B152" s="29"/>
      <c r="C152" s="29"/>
      <c r="D152" s="47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</row>
    <row r="153" spans="2:15" ht="14.4" x14ac:dyDescent="0.3">
      <c r="B153" s="29"/>
      <c r="C153" s="29"/>
      <c r="D153" s="47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</row>
    <row r="154" spans="2:15" ht="14.4" x14ac:dyDescent="0.3">
      <c r="B154" s="29"/>
      <c r="C154" s="29"/>
      <c r="D154" s="47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</row>
    <row r="155" spans="2:15" ht="14.4" x14ac:dyDescent="0.3">
      <c r="B155" s="29"/>
      <c r="C155" s="29"/>
      <c r="D155" s="47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</row>
    <row r="156" spans="2:15" ht="14.4" x14ac:dyDescent="0.3">
      <c r="B156" s="29"/>
      <c r="C156" s="29"/>
      <c r="D156" s="47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</row>
    <row r="157" spans="2:15" ht="14.4" x14ac:dyDescent="0.3">
      <c r="B157" s="29"/>
      <c r="C157" s="29"/>
      <c r="D157" s="47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</row>
    <row r="158" spans="2:15" ht="14.4" x14ac:dyDescent="0.3">
      <c r="B158" s="29"/>
      <c r="C158" s="29"/>
      <c r="D158" s="47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</row>
    <row r="159" spans="2:15" ht="14.4" x14ac:dyDescent="0.3">
      <c r="B159" s="29"/>
      <c r="C159" s="29"/>
      <c r="D159" s="47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</row>
    <row r="160" spans="2:15" ht="14.4" x14ac:dyDescent="0.3">
      <c r="B160" s="29"/>
      <c r="C160" s="29"/>
      <c r="D160" s="47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</row>
    <row r="161" spans="2:15" ht="14.4" x14ac:dyDescent="0.3">
      <c r="B161" s="29"/>
      <c r="C161" s="29"/>
      <c r="D161" s="47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</row>
    <row r="162" spans="2:15" ht="14.4" x14ac:dyDescent="0.3">
      <c r="B162" s="29"/>
      <c r="C162" s="29"/>
      <c r="D162" s="47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</row>
    <row r="163" spans="2:15" ht="14.4" x14ac:dyDescent="0.3">
      <c r="B163" s="29"/>
      <c r="C163" s="29"/>
      <c r="D163" s="47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</row>
    <row r="164" spans="2:15" ht="14.4" x14ac:dyDescent="0.3">
      <c r="B164" s="29"/>
      <c r="C164" s="29"/>
      <c r="D164" s="47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</row>
    <row r="165" spans="2:15" ht="14.4" x14ac:dyDescent="0.3">
      <c r="B165" s="29"/>
      <c r="C165" s="29"/>
      <c r="D165" s="47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</row>
    <row r="166" spans="2:15" ht="14.4" x14ac:dyDescent="0.3">
      <c r="B166" s="29"/>
      <c r="C166" s="29"/>
      <c r="D166" s="47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</row>
    <row r="167" spans="2:15" ht="14.4" x14ac:dyDescent="0.3">
      <c r="B167" s="29"/>
      <c r="C167" s="29"/>
      <c r="D167" s="47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</row>
    <row r="168" spans="2:15" ht="14.4" x14ac:dyDescent="0.3">
      <c r="B168" s="29"/>
      <c r="C168" s="29"/>
      <c r="D168" s="47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</row>
    <row r="169" spans="2:15" ht="14.4" x14ac:dyDescent="0.3">
      <c r="B169" s="29"/>
      <c r="C169" s="29"/>
      <c r="D169" s="47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</row>
    <row r="170" spans="2:15" ht="14.4" x14ac:dyDescent="0.3">
      <c r="B170" s="29"/>
      <c r="C170" s="29"/>
      <c r="D170" s="47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</row>
    <row r="171" spans="2:15" ht="14.4" x14ac:dyDescent="0.3">
      <c r="B171" s="29"/>
      <c r="C171" s="29"/>
      <c r="D171" s="47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</row>
    <row r="172" spans="2:15" ht="14.4" x14ac:dyDescent="0.3">
      <c r="B172" s="29"/>
      <c r="C172" s="29"/>
      <c r="D172" s="47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</row>
    <row r="173" spans="2:15" ht="14.4" x14ac:dyDescent="0.3">
      <c r="B173" s="29"/>
      <c r="C173" s="29"/>
      <c r="D173" s="47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</row>
    <row r="174" spans="2:15" ht="14.4" x14ac:dyDescent="0.3">
      <c r="B174" s="29"/>
      <c r="C174" s="29"/>
      <c r="D174" s="47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</row>
    <row r="175" spans="2:15" ht="14.4" x14ac:dyDescent="0.3">
      <c r="B175" s="29"/>
      <c r="C175" s="29"/>
      <c r="D175" s="47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</row>
    <row r="176" spans="2:15" ht="14.4" x14ac:dyDescent="0.3">
      <c r="B176" s="29"/>
      <c r="C176" s="29"/>
      <c r="D176" s="47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</row>
    <row r="177" spans="2:15" ht="14.4" x14ac:dyDescent="0.3">
      <c r="B177" s="29"/>
      <c r="C177" s="29"/>
      <c r="D177" s="47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</row>
    <row r="178" spans="2:15" ht="14.4" x14ac:dyDescent="0.3">
      <c r="B178" s="29"/>
      <c r="C178" s="29"/>
      <c r="D178" s="47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</row>
    <row r="179" spans="2:15" ht="14.4" x14ac:dyDescent="0.3">
      <c r="B179" s="29"/>
      <c r="C179" s="29"/>
      <c r="D179" s="47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</row>
    <row r="180" spans="2:15" ht="14.4" x14ac:dyDescent="0.3">
      <c r="B180" s="29"/>
      <c r="C180" s="29"/>
      <c r="D180" s="47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</row>
    <row r="181" spans="2:15" ht="14.4" x14ac:dyDescent="0.3">
      <c r="B181" s="29"/>
      <c r="C181" s="29"/>
      <c r="D181" s="47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</row>
    <row r="182" spans="2:15" ht="14.4" x14ac:dyDescent="0.3">
      <c r="B182" s="29"/>
      <c r="C182" s="29"/>
      <c r="D182" s="47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</row>
    <row r="183" spans="2:15" ht="14.4" x14ac:dyDescent="0.3">
      <c r="B183" s="29"/>
      <c r="C183" s="29"/>
      <c r="D183" s="47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</row>
    <row r="184" spans="2:15" ht="14.4" x14ac:dyDescent="0.3">
      <c r="B184" s="29"/>
      <c r="C184" s="29"/>
      <c r="D184" s="47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</row>
    <row r="185" spans="2:15" ht="14.4" x14ac:dyDescent="0.3">
      <c r="B185" s="29"/>
      <c r="C185" s="29"/>
      <c r="D185" s="47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</row>
    <row r="186" spans="2:15" ht="14.4" x14ac:dyDescent="0.3">
      <c r="B186" s="29"/>
      <c r="C186" s="29"/>
      <c r="D186" s="47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</row>
    <row r="187" spans="2:15" ht="14.4" x14ac:dyDescent="0.3">
      <c r="B187" s="29"/>
      <c r="C187" s="29"/>
      <c r="D187" s="47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</row>
    <row r="188" spans="2:15" ht="14.4" x14ac:dyDescent="0.3">
      <c r="B188" s="29"/>
      <c r="C188" s="29"/>
      <c r="D188" s="47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</row>
    <row r="189" spans="2:15" ht="14.4" x14ac:dyDescent="0.3">
      <c r="B189" s="29"/>
      <c r="C189" s="29"/>
      <c r="D189" s="47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</row>
    <row r="190" spans="2:15" ht="14.4" x14ac:dyDescent="0.3">
      <c r="B190" s="29"/>
      <c r="C190" s="29"/>
      <c r="D190" s="47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</row>
    <row r="191" spans="2:15" ht="14.4" x14ac:dyDescent="0.3">
      <c r="B191" s="29"/>
      <c r="C191" s="29"/>
      <c r="D191" s="47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</row>
    <row r="192" spans="2:15" ht="14.4" x14ac:dyDescent="0.3">
      <c r="B192" s="29"/>
      <c r="C192" s="29"/>
      <c r="D192" s="47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</row>
    <row r="193" spans="2:15" ht="14.4" x14ac:dyDescent="0.3">
      <c r="B193" s="29"/>
      <c r="C193" s="29"/>
      <c r="D193" s="47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</row>
    <row r="194" spans="2:15" ht="14.4" x14ac:dyDescent="0.3">
      <c r="B194" s="29"/>
      <c r="C194" s="29"/>
      <c r="D194" s="47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</row>
    <row r="195" spans="2:15" ht="14.4" x14ac:dyDescent="0.3">
      <c r="B195" s="29"/>
      <c r="C195" s="29"/>
      <c r="D195" s="47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</row>
    <row r="196" spans="2:15" ht="14.4" x14ac:dyDescent="0.3">
      <c r="B196" s="29"/>
      <c r="C196" s="29"/>
      <c r="D196" s="47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</row>
    <row r="197" spans="2:15" ht="14.4" x14ac:dyDescent="0.3">
      <c r="B197" s="29"/>
      <c r="C197" s="29"/>
      <c r="D197" s="47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</row>
  </sheetData>
  <mergeCells count="13">
    <mergeCell ref="B1:N1"/>
    <mergeCell ref="B2:N2"/>
    <mergeCell ref="B3:N3"/>
    <mergeCell ref="B51:E51"/>
    <mergeCell ref="P3:V4"/>
    <mergeCell ref="S37:U37"/>
    <mergeCell ref="B66:F66"/>
    <mergeCell ref="B67:E67"/>
    <mergeCell ref="B18:F18"/>
    <mergeCell ref="B19:E19"/>
    <mergeCell ref="B34:F34"/>
    <mergeCell ref="B35:E35"/>
    <mergeCell ref="B50:F50"/>
  </mergeCells>
  <pageMargins left="0.118055555555556" right="0" top="0.31527777777777799" bottom="0.39374999999999999" header="0.511811023622047" footer="0.511811023622047"/>
  <pageSetup paperSize="9" orientation="portrait" horizontalDpi="4294967293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U67"/>
  <sheetViews>
    <sheetView zoomScale="110" zoomScaleNormal="110" workbookViewId="0">
      <selection activeCell="P15" sqref="P15"/>
    </sheetView>
  </sheetViews>
  <sheetFormatPr baseColWidth="10" defaultColWidth="10.77734375" defaultRowHeight="13.8" x14ac:dyDescent="0.3"/>
  <cols>
    <col min="1" max="1" width="20" style="1" customWidth="1"/>
    <col min="2" max="2" width="10.77734375" style="1"/>
    <col min="3" max="3" width="4.21875" style="2" customWidth="1"/>
    <col min="4" max="4" width="9.77734375" style="1" customWidth="1"/>
    <col min="5" max="5" width="3" style="1" customWidth="1"/>
    <col min="6" max="6" width="9.21875" style="1" customWidth="1"/>
    <col min="7" max="7" width="3.5546875" style="1" customWidth="1"/>
    <col min="8" max="8" width="9.21875" style="1" customWidth="1"/>
    <col min="9" max="9" width="3.5546875" style="1" customWidth="1"/>
    <col min="10" max="10" width="9.21875" style="1" customWidth="1"/>
    <col min="11" max="11" width="3.21875" style="1" customWidth="1"/>
    <col min="12" max="12" width="9.21875" style="1" customWidth="1"/>
    <col min="13" max="13" width="8.5546875" style="1" customWidth="1"/>
    <col min="14" max="14" width="4.77734375" style="1" customWidth="1"/>
    <col min="15" max="15" width="12.21875" style="1" customWidth="1"/>
    <col min="16" max="20" width="10.77734375" style="1"/>
    <col min="21" max="21" width="11.6640625" style="1" customWidth="1"/>
    <col min="22" max="16368" width="10.77734375" style="1"/>
    <col min="16369" max="16384" width="11.5546875" style="1" customWidth="1"/>
  </cols>
  <sheetData>
    <row r="1" spans="1:21" ht="20.25" customHeight="1" x14ac:dyDescent="0.4">
      <c r="A1" s="124" t="s">
        <v>64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</row>
    <row r="2" spans="1:21" ht="21" x14ac:dyDescent="0.4">
      <c r="A2" s="116" t="s">
        <v>65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spans="1:21" ht="18" customHeight="1" x14ac:dyDescent="0.35">
      <c r="A3" s="132" t="s">
        <v>31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</row>
    <row r="4" spans="1:21" ht="13.8" customHeight="1" x14ac:dyDescent="0.3">
      <c r="A4" s="80"/>
    </row>
    <row r="5" spans="1:21" x14ac:dyDescent="0.3">
      <c r="A5" s="129" t="s">
        <v>226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O5" s="235" t="s">
        <v>71</v>
      </c>
      <c r="P5" s="235"/>
      <c r="Q5" s="235"/>
      <c r="R5" s="235"/>
      <c r="S5" s="235"/>
      <c r="T5" s="235"/>
      <c r="U5" s="235"/>
    </row>
    <row r="6" spans="1:21" x14ac:dyDescent="0.3">
      <c r="A6" s="89" t="s">
        <v>4</v>
      </c>
      <c r="B6" s="89" t="s">
        <v>5</v>
      </c>
      <c r="C6" s="89" t="s">
        <v>6</v>
      </c>
      <c r="D6" s="89" t="s">
        <v>7</v>
      </c>
      <c r="E6" s="89" t="s">
        <v>8</v>
      </c>
      <c r="F6" s="89" t="s">
        <v>9</v>
      </c>
      <c r="G6" s="89" t="s">
        <v>8</v>
      </c>
      <c r="H6" s="89" t="s">
        <v>10</v>
      </c>
      <c r="I6" s="89" t="s">
        <v>8</v>
      </c>
      <c r="J6" s="89" t="s">
        <v>11</v>
      </c>
      <c r="K6" s="89" t="s">
        <v>8</v>
      </c>
      <c r="L6" s="89" t="s">
        <v>12</v>
      </c>
      <c r="M6" s="89" t="s">
        <v>13</v>
      </c>
      <c r="O6" s="235"/>
      <c r="P6" s="235"/>
      <c r="Q6" s="235"/>
      <c r="R6" s="235"/>
      <c r="S6" s="235"/>
      <c r="T6" s="235"/>
      <c r="U6" s="235"/>
    </row>
    <row r="7" spans="1:21" x14ac:dyDescent="0.3">
      <c r="A7" s="230" t="s">
        <v>183</v>
      </c>
      <c r="B7" s="231" t="s">
        <v>184</v>
      </c>
      <c r="C7" s="215">
        <v>15</v>
      </c>
      <c r="D7" s="216" t="str">
        <f>'Eq Promo-Excel'!E44</f>
        <v>G2C</v>
      </c>
      <c r="E7" s="215">
        <f>'Eq Promo-Excel'!F44</f>
        <v>4</v>
      </c>
      <c r="F7" s="215">
        <f>'Eq Promo-Excel'!G44</f>
        <v>16.5</v>
      </c>
      <c r="G7" s="215">
        <f>'Eq Promo-Excel'!H44</f>
        <v>4</v>
      </c>
      <c r="H7" s="215">
        <f>'Eq Promo-Excel'!I44</f>
        <v>15.3</v>
      </c>
      <c r="I7" s="215">
        <f>'Eq Promo-Excel'!J44</f>
        <v>4</v>
      </c>
      <c r="J7" s="215">
        <f>'Eq Promo-Excel'!K44</f>
        <v>17.25</v>
      </c>
      <c r="K7" s="215">
        <f>'Eq Promo-Excel'!L44</f>
        <v>4</v>
      </c>
      <c r="L7" s="215">
        <f>'Eq Promo-Excel'!M44</f>
        <v>17.55</v>
      </c>
      <c r="M7" s="217">
        <f>F7+H7+J7+L7</f>
        <v>66.599999999999994</v>
      </c>
      <c r="O7" s="236" t="s">
        <v>7</v>
      </c>
      <c r="P7" s="236" t="s">
        <v>13</v>
      </c>
      <c r="Q7" s="236" t="s">
        <v>9</v>
      </c>
      <c r="R7" s="236" t="s">
        <v>10</v>
      </c>
      <c r="S7" s="236" t="s">
        <v>11</v>
      </c>
      <c r="T7" s="236" t="s">
        <v>12</v>
      </c>
      <c r="U7" s="236" t="s">
        <v>66</v>
      </c>
    </row>
    <row r="8" spans="1:21" x14ac:dyDescent="0.3">
      <c r="A8" s="218" t="s">
        <v>59</v>
      </c>
      <c r="B8" s="219" t="s">
        <v>60</v>
      </c>
      <c r="C8" s="190">
        <v>14</v>
      </c>
      <c r="D8" s="191" t="s">
        <v>86</v>
      </c>
      <c r="E8" s="192">
        <f>'Eq Promo-Excel'!F8</f>
        <v>4</v>
      </c>
      <c r="F8" s="192">
        <f>'Eq Promo-Excel'!G8</f>
        <v>17.05</v>
      </c>
      <c r="G8" s="192">
        <f>'Eq Promo-Excel'!H8</f>
        <v>4</v>
      </c>
      <c r="H8" s="192">
        <f>'Eq Promo-Excel'!I8</f>
        <v>15.05</v>
      </c>
      <c r="I8" s="192">
        <f>'Eq Promo-Excel'!J8</f>
        <v>4</v>
      </c>
      <c r="J8" s="192">
        <f>'Eq Promo-Excel'!K8</f>
        <v>16.8</v>
      </c>
      <c r="K8" s="192">
        <f>'Eq Promo-Excel'!L8</f>
        <v>4</v>
      </c>
      <c r="L8" s="192">
        <f>'Eq Promo-Excel'!M8</f>
        <v>17.25</v>
      </c>
      <c r="M8" s="194">
        <f>F8+H8+J8+L8</f>
        <v>66.150000000000006</v>
      </c>
      <c r="O8" s="237" t="s">
        <v>86</v>
      </c>
      <c r="P8" s="238">
        <v>504.25000000000006</v>
      </c>
      <c r="Q8" s="238">
        <v>131.80000000000001</v>
      </c>
      <c r="R8" s="238">
        <v>112.70000000000002</v>
      </c>
      <c r="S8" s="238">
        <v>124.90000000000005</v>
      </c>
      <c r="T8" s="238">
        <v>134.85</v>
      </c>
      <c r="U8" s="237">
        <v>1</v>
      </c>
    </row>
    <row r="9" spans="1:21" ht="13.2" customHeight="1" x14ac:dyDescent="0.3">
      <c r="A9" s="220" t="s">
        <v>29</v>
      </c>
      <c r="B9" s="221" t="s">
        <v>30</v>
      </c>
      <c r="C9" s="197">
        <v>15</v>
      </c>
      <c r="D9" s="198" t="s">
        <v>147</v>
      </c>
      <c r="E9" s="199">
        <f>'Eq Promo-Excel'!F29</f>
        <v>4</v>
      </c>
      <c r="F9" s="199">
        <f>'Eq Promo-Excel'!G29</f>
        <v>16.5</v>
      </c>
      <c r="G9" s="199">
        <f>'Eq Promo-Excel'!H29</f>
        <v>4</v>
      </c>
      <c r="H9" s="199">
        <f>'Eq Promo-Excel'!I29</f>
        <v>14.9</v>
      </c>
      <c r="I9" s="199">
        <f>'Eq Promo-Excel'!J29</f>
        <v>4</v>
      </c>
      <c r="J9" s="199">
        <f>'Eq Promo-Excel'!K29</f>
        <v>16.5</v>
      </c>
      <c r="K9" s="199">
        <f>'Eq Promo-Excel'!L29</f>
        <v>4</v>
      </c>
      <c r="L9" s="199">
        <f>'Eq Promo-Excel'!M29</f>
        <v>16.899999999999999</v>
      </c>
      <c r="M9" s="201">
        <f>F9+H9+J9+L9</f>
        <v>64.8</v>
      </c>
      <c r="O9" s="241" t="s">
        <v>18</v>
      </c>
      <c r="P9" s="242">
        <v>497.8</v>
      </c>
      <c r="Q9" s="242">
        <v>131.54999999999998</v>
      </c>
      <c r="R9" s="242">
        <v>114.5</v>
      </c>
      <c r="S9" s="242">
        <v>117.55000000000001</v>
      </c>
      <c r="T9" s="242">
        <v>134.19999999999999</v>
      </c>
      <c r="U9" s="241">
        <v>2</v>
      </c>
    </row>
    <row r="10" spans="1:21" ht="13.2" customHeight="1" x14ac:dyDescent="0.3">
      <c r="A10" s="93" t="s">
        <v>54</v>
      </c>
      <c r="B10" s="94" t="s">
        <v>55</v>
      </c>
      <c r="C10" s="95">
        <v>14</v>
      </c>
      <c r="D10" s="96" t="s">
        <v>86</v>
      </c>
      <c r="E10" s="90">
        <f>'Eq Promo-Excel'!F9</f>
        <v>4</v>
      </c>
      <c r="F10" s="90">
        <f>'Eq Promo-Excel'!G9</f>
        <v>16.75</v>
      </c>
      <c r="G10" s="90">
        <f>'Eq Promo-Excel'!H9</f>
        <v>4</v>
      </c>
      <c r="H10" s="90">
        <f>'Eq Promo-Excel'!I9</f>
        <v>14.95</v>
      </c>
      <c r="I10" s="90">
        <f>'Eq Promo-Excel'!J9</f>
        <v>4</v>
      </c>
      <c r="J10" s="90">
        <f>'Eq Promo-Excel'!K9</f>
        <v>15.9</v>
      </c>
      <c r="K10" s="90">
        <f>'Eq Promo-Excel'!L9</f>
        <v>4</v>
      </c>
      <c r="L10" s="90">
        <f>'Eq Promo-Excel'!M9</f>
        <v>16.7</v>
      </c>
      <c r="M10" s="85">
        <f>F10+H10+J10+L10</f>
        <v>64.3</v>
      </c>
      <c r="O10" s="239" t="s">
        <v>157</v>
      </c>
      <c r="P10" s="240">
        <v>495.8</v>
      </c>
      <c r="Q10" s="240">
        <v>129.25</v>
      </c>
      <c r="R10" s="240">
        <v>114.05</v>
      </c>
      <c r="S10" s="240">
        <v>123.20000000000003</v>
      </c>
      <c r="T10" s="240">
        <v>129.29999999999998</v>
      </c>
      <c r="U10" s="239">
        <v>3</v>
      </c>
    </row>
    <row r="11" spans="1:21" ht="13.2" customHeight="1" x14ac:dyDescent="0.3">
      <c r="A11" s="93" t="s">
        <v>93</v>
      </c>
      <c r="B11" s="94" t="s">
        <v>14</v>
      </c>
      <c r="C11" s="95">
        <v>14</v>
      </c>
      <c r="D11" s="96" t="s">
        <v>86</v>
      </c>
      <c r="E11" s="90">
        <f>'Eq Promo-Excel'!F12</f>
        <v>4</v>
      </c>
      <c r="F11" s="90">
        <f>'Eq Promo-Excel'!G12</f>
        <v>16.5</v>
      </c>
      <c r="G11" s="90">
        <f>'Eq Promo-Excel'!H12</f>
        <v>4</v>
      </c>
      <c r="H11" s="90">
        <f>'Eq Promo-Excel'!I12</f>
        <v>14.35</v>
      </c>
      <c r="I11" s="90">
        <f>'Eq Promo-Excel'!J12</f>
        <v>4</v>
      </c>
      <c r="J11" s="90">
        <f>'Eq Promo-Excel'!K12</f>
        <v>15.9</v>
      </c>
      <c r="K11" s="90">
        <f>'Eq Promo-Excel'!L12</f>
        <v>4</v>
      </c>
      <c r="L11" s="90">
        <f>'Eq Promo-Excel'!M12</f>
        <v>16.899999999999999</v>
      </c>
      <c r="M11" s="85">
        <f>F11+H11+J11+L11</f>
        <v>63.65</v>
      </c>
      <c r="O11" s="245" t="s">
        <v>336</v>
      </c>
      <c r="P11" s="243">
        <v>476.70000000000005</v>
      </c>
      <c r="Q11" s="243">
        <v>125.4</v>
      </c>
      <c r="R11" s="243">
        <v>109.29999999999998</v>
      </c>
      <c r="S11" s="243">
        <v>112.80000000000004</v>
      </c>
      <c r="T11" s="243">
        <v>129.20000000000002</v>
      </c>
      <c r="U11" s="244">
        <v>4</v>
      </c>
    </row>
    <row r="12" spans="1:21" x14ac:dyDescent="0.3">
      <c r="A12" s="93" t="s">
        <v>56</v>
      </c>
      <c r="B12" s="94" t="s">
        <v>44</v>
      </c>
      <c r="C12" s="95">
        <v>15</v>
      </c>
      <c r="D12" s="96" t="s">
        <v>86</v>
      </c>
      <c r="E12" s="90">
        <f>'Eq Promo-Excel'!F13</f>
        <v>4</v>
      </c>
      <c r="F12" s="90">
        <f>'Eq Promo-Excel'!G13</f>
        <v>16.899999999999999</v>
      </c>
      <c r="G12" s="90">
        <f>'Eq Promo-Excel'!H13</f>
        <v>4</v>
      </c>
      <c r="H12" s="90">
        <f>'Eq Promo-Excel'!I13</f>
        <v>12.75</v>
      </c>
      <c r="I12" s="90">
        <f>'Eq Promo-Excel'!J13</f>
        <v>4</v>
      </c>
      <c r="J12" s="90">
        <f>'Eq Promo-Excel'!K13</f>
        <v>16.399999999999999</v>
      </c>
      <c r="K12" s="90">
        <f>'Eq Promo-Excel'!L13</f>
        <v>4</v>
      </c>
      <c r="L12" s="90">
        <f>'Eq Promo-Excel'!M13</f>
        <v>17.100000000000001</v>
      </c>
      <c r="M12" s="85">
        <f>F12+H12+J12+L12</f>
        <v>63.15</v>
      </c>
    </row>
    <row r="13" spans="1:21" x14ac:dyDescent="0.3">
      <c r="A13" s="142" t="s">
        <v>188</v>
      </c>
      <c r="B13" s="147" t="s">
        <v>189</v>
      </c>
      <c r="C13" s="95">
        <v>14</v>
      </c>
      <c r="D13" s="96" t="str">
        <f>'Eq Promo-Excel'!E47</f>
        <v>G2C</v>
      </c>
      <c r="E13" s="86">
        <f>'Eq Promo-Excel'!F47</f>
        <v>4</v>
      </c>
      <c r="F13" s="86">
        <f>'Eq Promo-Excel'!G47</f>
        <v>16.25</v>
      </c>
      <c r="G13" s="86">
        <f>'Eq Promo-Excel'!H47</f>
        <v>3</v>
      </c>
      <c r="H13" s="86">
        <f>'Eq Promo-Excel'!I47</f>
        <v>14.4</v>
      </c>
      <c r="I13" s="86">
        <f>'Eq Promo-Excel'!J47</f>
        <v>4</v>
      </c>
      <c r="J13" s="86">
        <f>'Eq Promo-Excel'!K47</f>
        <v>15.9</v>
      </c>
      <c r="K13" s="86">
        <f>'Eq Promo-Excel'!L47</f>
        <v>4</v>
      </c>
      <c r="L13" s="86">
        <f>'Eq Promo-Excel'!M47</f>
        <v>16.100000000000001</v>
      </c>
      <c r="M13" s="85">
        <f>F13+H13+J13+L13</f>
        <v>62.65</v>
      </c>
    </row>
    <row r="14" spans="1:21" x14ac:dyDescent="0.3">
      <c r="A14" s="213" t="s">
        <v>52</v>
      </c>
      <c r="B14" s="214" t="s">
        <v>53</v>
      </c>
      <c r="C14" s="95">
        <v>14</v>
      </c>
      <c r="D14" s="96" t="s">
        <v>147</v>
      </c>
      <c r="E14" s="90">
        <f>'Eq Promo-Excel'!F30</f>
        <v>4</v>
      </c>
      <c r="F14" s="90">
        <f>'Eq Promo-Excel'!G30</f>
        <v>15.95</v>
      </c>
      <c r="G14" s="90">
        <f>'Eq Promo-Excel'!H30</f>
        <v>4</v>
      </c>
      <c r="H14" s="90">
        <f>'Eq Promo-Excel'!I30</f>
        <v>15</v>
      </c>
      <c r="I14" s="90">
        <f>'Eq Promo-Excel'!J30</f>
        <v>4</v>
      </c>
      <c r="J14" s="90">
        <f>'Eq Promo-Excel'!K30</f>
        <v>15.9</v>
      </c>
      <c r="K14" s="90">
        <f>'Eq Promo-Excel'!L30</f>
        <v>4</v>
      </c>
      <c r="L14" s="90">
        <f>'Eq Promo-Excel'!M30</f>
        <v>15.7</v>
      </c>
      <c r="M14" s="85">
        <f>F14+H14+J14+L14</f>
        <v>62.55</v>
      </c>
    </row>
    <row r="15" spans="1:21" x14ac:dyDescent="0.3">
      <c r="A15" s="93" t="s">
        <v>57</v>
      </c>
      <c r="B15" s="97" t="s">
        <v>58</v>
      </c>
      <c r="C15" s="95">
        <v>14</v>
      </c>
      <c r="D15" s="96" t="s">
        <v>86</v>
      </c>
      <c r="E15" s="90">
        <f>'Eq Promo-Excel'!F17</f>
        <v>4</v>
      </c>
      <c r="F15" s="90">
        <f>'Eq Promo-Excel'!G17</f>
        <v>16.350000000000001</v>
      </c>
      <c r="G15" s="90">
        <f>'Eq Promo-Excel'!H17</f>
        <v>4</v>
      </c>
      <c r="H15" s="90">
        <f>'Eq Promo-Excel'!I17</f>
        <v>14.45</v>
      </c>
      <c r="I15" s="90">
        <f>'Eq Promo-Excel'!J17</f>
        <v>4</v>
      </c>
      <c r="J15" s="90">
        <f>'Eq Promo-Excel'!K17</f>
        <v>14.8</v>
      </c>
      <c r="K15" s="90">
        <f>'Eq Promo-Excel'!L17</f>
        <v>4</v>
      </c>
      <c r="L15" s="90">
        <f>'Eq Promo-Excel'!M17</f>
        <v>16.8</v>
      </c>
      <c r="M15" s="85">
        <f>F15+H15+J15+L15</f>
        <v>62.400000000000006</v>
      </c>
    </row>
    <row r="16" spans="1:21" x14ac:dyDescent="0.3">
      <c r="A16" s="93" t="s">
        <v>92</v>
      </c>
      <c r="B16" s="97" t="s">
        <v>61</v>
      </c>
      <c r="C16" s="95">
        <v>14</v>
      </c>
      <c r="D16" s="96" t="s">
        <v>86</v>
      </c>
      <c r="E16" s="90">
        <f>'Eq Promo-Excel'!F11</f>
        <v>4</v>
      </c>
      <c r="F16" s="90">
        <f>'Eq Promo-Excel'!G11</f>
        <v>16.600000000000001</v>
      </c>
      <c r="G16" s="90">
        <f>'Eq Promo-Excel'!H11</f>
        <v>3</v>
      </c>
      <c r="H16" s="90">
        <f>'Eq Promo-Excel'!I11</f>
        <v>13.05</v>
      </c>
      <c r="I16" s="90">
        <f>'Eq Promo-Excel'!J11</f>
        <v>4</v>
      </c>
      <c r="J16" s="90">
        <f>'Eq Promo-Excel'!K11</f>
        <v>15.9</v>
      </c>
      <c r="K16" s="90">
        <f>'Eq Promo-Excel'!L11</f>
        <v>4</v>
      </c>
      <c r="L16" s="90">
        <f>'Eq Promo-Excel'!M11</f>
        <v>16.7</v>
      </c>
      <c r="M16" s="85">
        <f>F16+H16+J16+L16</f>
        <v>62.25</v>
      </c>
    </row>
    <row r="17" spans="1:13" x14ac:dyDescent="0.3">
      <c r="A17" s="229" t="s">
        <v>185</v>
      </c>
      <c r="B17" s="225" t="s">
        <v>186</v>
      </c>
      <c r="C17" s="99">
        <v>15</v>
      </c>
      <c r="D17" s="100" t="str">
        <f>'Eq Promo-Excel'!E45</f>
        <v>G2C</v>
      </c>
      <c r="E17" s="86">
        <f>'Eq Promo-Excel'!F45</f>
        <v>4</v>
      </c>
      <c r="F17" s="86">
        <f>'Eq Promo-Excel'!G45</f>
        <v>16.149999999999999</v>
      </c>
      <c r="G17" s="86">
        <f>'Eq Promo-Excel'!H45</f>
        <v>2</v>
      </c>
      <c r="H17" s="86">
        <f>'Eq Promo-Excel'!I45</f>
        <v>14.45</v>
      </c>
      <c r="I17" s="86">
        <f>'Eq Promo-Excel'!J45</f>
        <v>4</v>
      </c>
      <c r="J17" s="86">
        <f>'Eq Promo-Excel'!K45</f>
        <v>14.7</v>
      </c>
      <c r="K17" s="86">
        <f>'Eq Promo-Excel'!L45</f>
        <v>4</v>
      </c>
      <c r="L17" s="86">
        <f>'Eq Promo-Excel'!M45</f>
        <v>16.8</v>
      </c>
      <c r="M17" s="85">
        <f>F17+H17+J17+L17</f>
        <v>62.099999999999994</v>
      </c>
    </row>
    <row r="18" spans="1:13" x14ac:dyDescent="0.3">
      <c r="A18" s="101" t="s">
        <v>46</v>
      </c>
      <c r="B18" s="101" t="s">
        <v>47</v>
      </c>
      <c r="C18" s="86">
        <v>15</v>
      </c>
      <c r="D18" s="19" t="s">
        <v>147</v>
      </c>
      <c r="E18" s="90">
        <f>'Eq Promo-Excel'!F22</f>
        <v>4</v>
      </c>
      <c r="F18" s="90">
        <f>'Eq Promo-Excel'!G22</f>
        <v>16.600000000000001</v>
      </c>
      <c r="G18" s="90">
        <f>'Eq Promo-Excel'!H22</f>
        <v>4</v>
      </c>
      <c r="H18" s="90">
        <f>'Eq Promo-Excel'!I22</f>
        <v>13.8</v>
      </c>
      <c r="I18" s="90">
        <f>'Eq Promo-Excel'!J22</f>
        <v>4</v>
      </c>
      <c r="J18" s="90">
        <f>'Eq Promo-Excel'!K22</f>
        <v>15.65</v>
      </c>
      <c r="K18" s="90">
        <f>'Eq Promo-Excel'!L22</f>
        <v>4</v>
      </c>
      <c r="L18" s="90">
        <f>'Eq Promo-Excel'!M22</f>
        <v>15.95</v>
      </c>
      <c r="M18" s="85">
        <f>F18+H18+J18+L18</f>
        <v>62</v>
      </c>
    </row>
    <row r="19" spans="1:13" x14ac:dyDescent="0.3">
      <c r="A19" s="136" t="s">
        <v>181</v>
      </c>
      <c r="B19" s="136" t="s">
        <v>182</v>
      </c>
      <c r="C19" s="86">
        <v>14</v>
      </c>
      <c r="D19" s="19" t="str">
        <f>'Eq Promo-Excel'!E43</f>
        <v>G2C</v>
      </c>
      <c r="E19" s="86">
        <f>'Eq Promo-Excel'!F43</f>
        <v>4</v>
      </c>
      <c r="F19" s="86">
        <f>'Eq Promo-Excel'!G43</f>
        <v>17.3</v>
      </c>
      <c r="G19" s="86">
        <f>'Eq Promo-Excel'!H43</f>
        <v>3</v>
      </c>
      <c r="H19" s="86">
        <f>'Eq Promo-Excel'!I43</f>
        <v>13.6</v>
      </c>
      <c r="I19" s="86">
        <f>'Eq Promo-Excel'!J43</f>
        <v>4</v>
      </c>
      <c r="J19" s="86">
        <f>'Eq Promo-Excel'!K43</f>
        <v>13.9</v>
      </c>
      <c r="K19" s="86">
        <f>'Eq Promo-Excel'!L43</f>
        <v>4</v>
      </c>
      <c r="L19" s="86">
        <f>'Eq Promo-Excel'!M43</f>
        <v>17.100000000000001</v>
      </c>
      <c r="M19" s="85">
        <f>F19+H19+J19+L19</f>
        <v>61.9</v>
      </c>
    </row>
    <row r="20" spans="1:13" x14ac:dyDescent="0.3">
      <c r="A20" s="101" t="s">
        <v>153</v>
      </c>
      <c r="B20" s="101" t="s">
        <v>154</v>
      </c>
      <c r="C20" s="86">
        <v>14</v>
      </c>
      <c r="D20" s="19" t="s">
        <v>147</v>
      </c>
      <c r="E20" s="90">
        <f>'Eq Promo-Excel'!F28</f>
        <v>4</v>
      </c>
      <c r="F20" s="90">
        <f>'Eq Promo-Excel'!G28</f>
        <v>15.55</v>
      </c>
      <c r="G20" s="90">
        <f>'Eq Promo-Excel'!H28</f>
        <v>2</v>
      </c>
      <c r="H20" s="90">
        <f>'Eq Promo-Excel'!I28</f>
        <v>13.65</v>
      </c>
      <c r="I20" s="90">
        <f>'Eq Promo-Excel'!J28</f>
        <v>4</v>
      </c>
      <c r="J20" s="90">
        <f>'Eq Promo-Excel'!K28</f>
        <v>15.7</v>
      </c>
      <c r="K20" s="90">
        <f>'Eq Promo-Excel'!L28</f>
        <v>4</v>
      </c>
      <c r="L20" s="90">
        <f>'Eq Promo-Excel'!M28</f>
        <v>16.5</v>
      </c>
      <c r="M20" s="85">
        <f>F20+H20+J20+L20</f>
        <v>61.400000000000006</v>
      </c>
    </row>
    <row r="21" spans="1:13" x14ac:dyDescent="0.3">
      <c r="A21" s="136" t="s">
        <v>43</v>
      </c>
      <c r="B21" s="136" t="s">
        <v>187</v>
      </c>
      <c r="C21" s="86">
        <v>14</v>
      </c>
      <c r="D21" s="19" t="str">
        <f>'Eq Promo-Excel'!E46</f>
        <v>G2C</v>
      </c>
      <c r="E21" s="86">
        <f>'Eq Promo-Excel'!F46</f>
        <v>4</v>
      </c>
      <c r="F21" s="86">
        <f>'Eq Promo-Excel'!G46</f>
        <v>16.350000000000001</v>
      </c>
      <c r="G21" s="86">
        <f>'Eq Promo-Excel'!H46</f>
        <v>2</v>
      </c>
      <c r="H21" s="86">
        <f>'Eq Promo-Excel'!I46</f>
        <v>14.15</v>
      </c>
      <c r="I21" s="86">
        <f>'Eq Promo-Excel'!J46</f>
        <v>4</v>
      </c>
      <c r="J21" s="86">
        <f>'Eq Promo-Excel'!K46</f>
        <v>14.7</v>
      </c>
      <c r="K21" s="86">
        <f>'Eq Promo-Excel'!L46</f>
        <v>4</v>
      </c>
      <c r="L21" s="86">
        <f>'Eq Promo-Excel'!M46</f>
        <v>16.05</v>
      </c>
      <c r="M21" s="85">
        <f>F21+H21+J21+L21</f>
        <v>61.25</v>
      </c>
    </row>
    <row r="22" spans="1:13" x14ac:dyDescent="0.3">
      <c r="A22" s="101" t="s">
        <v>48</v>
      </c>
      <c r="B22" s="101" t="s">
        <v>24</v>
      </c>
      <c r="C22" s="86">
        <v>15</v>
      </c>
      <c r="D22" s="19" t="s">
        <v>147</v>
      </c>
      <c r="E22" s="90">
        <f>'Eq Promo-Excel'!F24</f>
        <v>4</v>
      </c>
      <c r="F22" s="90">
        <f>'Eq Promo-Excel'!G24</f>
        <v>16.149999999999999</v>
      </c>
      <c r="G22" s="90">
        <f>'Eq Promo-Excel'!H24</f>
        <v>3</v>
      </c>
      <c r="H22" s="90">
        <f>'Eq Promo-Excel'!I24</f>
        <v>13.7</v>
      </c>
      <c r="I22" s="90">
        <f>'Eq Promo-Excel'!J24</f>
        <v>3</v>
      </c>
      <c r="J22" s="90">
        <f>'Eq Promo-Excel'!K24</f>
        <v>15.05</v>
      </c>
      <c r="K22" s="90">
        <f>'Eq Promo-Excel'!L24</f>
        <v>4</v>
      </c>
      <c r="L22" s="90">
        <f>'Eq Promo-Excel'!M24</f>
        <v>16.2</v>
      </c>
      <c r="M22" s="85">
        <f>F22+H22+J22+L22</f>
        <v>61.099999999999994</v>
      </c>
    </row>
    <row r="23" spans="1:13" x14ac:dyDescent="0.3">
      <c r="A23" s="102" t="s">
        <v>192</v>
      </c>
      <c r="B23" s="102" t="s">
        <v>193</v>
      </c>
      <c r="C23" s="86">
        <v>14</v>
      </c>
      <c r="D23" s="19" t="str">
        <f>'Eq Promo-Excel'!E49</f>
        <v>G2C</v>
      </c>
      <c r="E23" s="86">
        <f>'Eq Promo-Excel'!F49</f>
        <v>4</v>
      </c>
      <c r="F23" s="86">
        <f>'Eq Promo-Excel'!G49</f>
        <v>16</v>
      </c>
      <c r="G23" s="86">
        <f>'Eq Promo-Excel'!H49</f>
        <v>2</v>
      </c>
      <c r="H23" s="86">
        <f>'Eq Promo-Excel'!I49</f>
        <v>13.7</v>
      </c>
      <c r="I23" s="86">
        <f>'Eq Promo-Excel'!J49</f>
        <v>4</v>
      </c>
      <c r="J23" s="86">
        <f>'Eq Promo-Excel'!K49</f>
        <v>14.6</v>
      </c>
      <c r="K23" s="86">
        <f>'Eq Promo-Excel'!L49</f>
        <v>4</v>
      </c>
      <c r="L23" s="86">
        <f>'Eq Promo-Excel'!M49</f>
        <v>16.600000000000001</v>
      </c>
      <c r="M23" s="85">
        <f>F23+H23+J23+L23</f>
        <v>60.9</v>
      </c>
    </row>
    <row r="24" spans="1:13" x14ac:dyDescent="0.3">
      <c r="A24" s="102" t="s">
        <v>87</v>
      </c>
      <c r="B24" s="102" t="s">
        <v>228</v>
      </c>
      <c r="C24" s="86">
        <v>14</v>
      </c>
      <c r="D24" s="19" t="s">
        <v>86</v>
      </c>
      <c r="E24" s="90">
        <f>'Eq Promo-Excel'!F6</f>
        <v>3</v>
      </c>
      <c r="F24" s="90">
        <f>'Eq Promo-Excel'!G6</f>
        <v>14.95</v>
      </c>
      <c r="G24" s="90">
        <f>'Eq Promo-Excel'!H6</f>
        <v>2</v>
      </c>
      <c r="H24" s="90">
        <f>'Eq Promo-Excel'!I6</f>
        <v>14.15</v>
      </c>
      <c r="I24" s="90">
        <f>'Eq Promo-Excel'!J6</f>
        <v>4</v>
      </c>
      <c r="J24" s="90">
        <f>'Eq Promo-Excel'!K6</f>
        <v>15.15</v>
      </c>
      <c r="K24" s="90">
        <f>'Eq Promo-Excel'!L6</f>
        <v>4</v>
      </c>
      <c r="L24" s="90">
        <f>'Eq Promo-Excel'!M6</f>
        <v>16.649999999999999</v>
      </c>
      <c r="M24" s="85">
        <f>F24+H24+J24+L24</f>
        <v>60.9</v>
      </c>
    </row>
    <row r="25" spans="1:13" x14ac:dyDescent="0.3">
      <c r="A25" s="102" t="s">
        <v>363</v>
      </c>
      <c r="B25" s="102" t="s">
        <v>364</v>
      </c>
      <c r="C25" s="86">
        <v>15</v>
      </c>
      <c r="D25" s="19" t="s">
        <v>359</v>
      </c>
      <c r="E25" s="90">
        <f>'Eq Promo-Excel'!F56</f>
        <v>4</v>
      </c>
      <c r="F25" s="90">
        <f>'Eq Promo-Excel'!G56</f>
        <v>16.95</v>
      </c>
      <c r="G25" s="90">
        <f>'Eq Promo-Excel'!H56</f>
        <v>3</v>
      </c>
      <c r="H25" s="90">
        <f>'Eq Promo-Excel'!I56</f>
        <v>13.85</v>
      </c>
      <c r="I25" s="90">
        <f>'Eq Promo-Excel'!J56</f>
        <v>3</v>
      </c>
      <c r="J25" s="90">
        <f>'Eq Promo-Excel'!K56</f>
        <v>13.35</v>
      </c>
      <c r="K25" s="90">
        <f>'Eq Promo-Excel'!L56</f>
        <v>4</v>
      </c>
      <c r="L25" s="90">
        <f>'Eq Promo-Excel'!M56</f>
        <v>16.25</v>
      </c>
      <c r="M25" s="85">
        <f>F25+H25+J25+L25</f>
        <v>60.4</v>
      </c>
    </row>
    <row r="26" spans="1:13" x14ac:dyDescent="0.3">
      <c r="A26" s="102" t="s">
        <v>377</v>
      </c>
      <c r="B26" s="102" t="s">
        <v>378</v>
      </c>
      <c r="C26" s="86">
        <v>15</v>
      </c>
      <c r="D26" s="19" t="s">
        <v>359</v>
      </c>
      <c r="E26" s="90">
        <f>'Eq Promo-Excel'!F65</f>
        <v>4</v>
      </c>
      <c r="F26" s="90">
        <f>'Eq Promo-Excel'!G65</f>
        <v>15.8</v>
      </c>
      <c r="G26" s="90">
        <f>'Eq Promo-Excel'!H65</f>
        <v>2</v>
      </c>
      <c r="H26" s="90">
        <f>'Eq Promo-Excel'!I65</f>
        <v>13.85</v>
      </c>
      <c r="I26" s="90">
        <f>'Eq Promo-Excel'!J65</f>
        <v>4</v>
      </c>
      <c r="J26" s="90">
        <f>'Eq Promo-Excel'!K65</f>
        <v>14</v>
      </c>
      <c r="K26" s="90">
        <f>'Eq Promo-Excel'!L65</f>
        <v>4</v>
      </c>
      <c r="L26" s="90">
        <f>'Eq Promo-Excel'!M65</f>
        <v>16.7</v>
      </c>
      <c r="M26" s="85">
        <f>F26+H26+J26+L26</f>
        <v>60.349999999999994</v>
      </c>
    </row>
    <row r="27" spans="1:13" x14ac:dyDescent="0.3">
      <c r="A27" s="98" t="s">
        <v>370</v>
      </c>
      <c r="B27" s="98" t="s">
        <v>371</v>
      </c>
      <c r="C27" s="99">
        <v>14</v>
      </c>
      <c r="D27" s="100" t="s">
        <v>359</v>
      </c>
      <c r="E27" s="90">
        <f>'Eq Promo-Excel'!F61</f>
        <v>4</v>
      </c>
      <c r="F27" s="90">
        <f>'Eq Promo-Excel'!G61</f>
        <v>15.85</v>
      </c>
      <c r="G27" s="90">
        <f>'Eq Promo-Excel'!H61</f>
        <v>2</v>
      </c>
      <c r="H27" s="90">
        <f>'Eq Promo-Excel'!I61</f>
        <v>13.9</v>
      </c>
      <c r="I27" s="90">
        <f>'Eq Promo-Excel'!J61</f>
        <v>4</v>
      </c>
      <c r="J27" s="90">
        <f>'Eq Promo-Excel'!K61</f>
        <v>14</v>
      </c>
      <c r="K27" s="90">
        <f>'Eq Promo-Excel'!L61</f>
        <v>4</v>
      </c>
      <c r="L27" s="90">
        <f>'Eq Promo-Excel'!M61</f>
        <v>16.5</v>
      </c>
      <c r="M27" s="91">
        <f>F27+H27+J27+L27</f>
        <v>60.25</v>
      </c>
    </row>
    <row r="28" spans="1:13" x14ac:dyDescent="0.3">
      <c r="A28" s="101" t="s">
        <v>151</v>
      </c>
      <c r="B28" s="101" t="s">
        <v>152</v>
      </c>
      <c r="C28" s="86">
        <v>14</v>
      </c>
      <c r="D28" s="19" t="s">
        <v>147</v>
      </c>
      <c r="E28" s="90">
        <f>'Eq Promo-Excel'!F26</f>
        <v>4</v>
      </c>
      <c r="F28" s="90">
        <f>'Eq Promo-Excel'!G26</f>
        <v>16.45</v>
      </c>
      <c r="G28" s="90">
        <f>'Eq Promo-Excel'!H26</f>
        <v>4</v>
      </c>
      <c r="H28" s="90">
        <f>'Eq Promo-Excel'!I26</f>
        <v>13.6</v>
      </c>
      <c r="I28" s="90">
        <f>'Eq Promo-Excel'!J26</f>
        <v>4</v>
      </c>
      <c r="J28" s="90">
        <f>'Eq Promo-Excel'!K26</f>
        <v>13.7</v>
      </c>
      <c r="K28" s="90">
        <f>'Eq Promo-Excel'!L26</f>
        <v>4</v>
      </c>
      <c r="L28" s="90">
        <f>'Eq Promo-Excel'!M26</f>
        <v>15.85</v>
      </c>
      <c r="M28" s="85">
        <f>F28+H28+J28+L28</f>
        <v>59.6</v>
      </c>
    </row>
    <row r="29" spans="1:13" x14ac:dyDescent="0.3">
      <c r="A29" s="136" t="s">
        <v>190</v>
      </c>
      <c r="B29" s="136" t="s">
        <v>191</v>
      </c>
      <c r="C29" s="86">
        <v>15</v>
      </c>
      <c r="D29" s="19" t="str">
        <f>'Eq Promo-Excel'!E48</f>
        <v>G2C</v>
      </c>
      <c r="E29" s="86">
        <f>'Eq Promo-Excel'!F48</f>
        <v>3</v>
      </c>
      <c r="F29" s="86">
        <f>'Eq Promo-Excel'!G48</f>
        <v>15.1</v>
      </c>
      <c r="G29" s="86">
        <f>'Eq Promo-Excel'!H48</f>
        <v>2</v>
      </c>
      <c r="H29" s="86">
        <f>'Eq Promo-Excel'!I48</f>
        <v>14.15</v>
      </c>
      <c r="I29" s="86">
        <f>'Eq Promo-Excel'!J48</f>
        <v>3</v>
      </c>
      <c r="J29" s="86">
        <f>'Eq Promo-Excel'!K48</f>
        <v>13.55</v>
      </c>
      <c r="K29" s="86">
        <f>'Eq Promo-Excel'!L48</f>
        <v>4</v>
      </c>
      <c r="L29" s="86">
        <f>'Eq Promo-Excel'!M48</f>
        <v>16.25</v>
      </c>
      <c r="M29" s="85">
        <f>F29+H29+J29+L29</f>
        <v>59.05</v>
      </c>
    </row>
    <row r="30" spans="1:13" x14ac:dyDescent="0.3">
      <c r="A30" s="136" t="s">
        <v>42</v>
      </c>
      <c r="B30" s="136" t="s">
        <v>180</v>
      </c>
      <c r="C30" s="86">
        <v>14</v>
      </c>
      <c r="D30" s="19" t="str">
        <f>'Eq Promo-Excel'!E42</f>
        <v>G2C</v>
      </c>
      <c r="E30" s="86">
        <f>'Eq Promo-Excel'!F42</f>
        <v>3</v>
      </c>
      <c r="F30" s="86">
        <f>'Eq Promo-Excel'!G42</f>
        <v>15.3</v>
      </c>
      <c r="G30" s="86">
        <f>'Eq Promo-Excel'!H42</f>
        <v>2</v>
      </c>
      <c r="H30" s="86">
        <f>'Eq Promo-Excel'!I42</f>
        <v>14.1</v>
      </c>
      <c r="I30" s="86">
        <f>'Eq Promo-Excel'!J42</f>
        <v>3</v>
      </c>
      <c r="J30" s="86">
        <f>'Eq Promo-Excel'!K42</f>
        <v>12.9</v>
      </c>
      <c r="K30" s="86">
        <f>'Eq Promo-Excel'!L42</f>
        <v>4</v>
      </c>
      <c r="L30" s="86">
        <f>'Eq Promo-Excel'!M42</f>
        <v>16.7</v>
      </c>
      <c r="M30" s="85">
        <f>F30+H30+J30+L30</f>
        <v>59</v>
      </c>
    </row>
    <row r="31" spans="1:13" x14ac:dyDescent="0.3">
      <c r="A31" s="102" t="s">
        <v>365</v>
      </c>
      <c r="B31" s="102" t="s">
        <v>146</v>
      </c>
      <c r="C31" s="86">
        <v>14</v>
      </c>
      <c r="D31" s="19" t="s">
        <v>359</v>
      </c>
      <c r="E31" s="90">
        <f>'Eq Promo-Excel'!F57</f>
        <v>4</v>
      </c>
      <c r="F31" s="90">
        <f>'Eq Promo-Excel'!G57</f>
        <v>15.55</v>
      </c>
      <c r="G31" s="90">
        <f>'Eq Promo-Excel'!H57</f>
        <v>2</v>
      </c>
      <c r="H31" s="90">
        <f>'Eq Promo-Excel'!I57</f>
        <v>13.5</v>
      </c>
      <c r="I31" s="90">
        <f>'Eq Promo-Excel'!J57</f>
        <v>2</v>
      </c>
      <c r="J31" s="90">
        <f>'Eq Promo-Excel'!K57</f>
        <v>13.9</v>
      </c>
      <c r="K31" s="90">
        <f>'Eq Promo-Excel'!L57</f>
        <v>4</v>
      </c>
      <c r="L31" s="90">
        <f>'Eq Promo-Excel'!M57</f>
        <v>16</v>
      </c>
      <c r="M31" s="85">
        <f>F31+H31+J31+L31</f>
        <v>58.95</v>
      </c>
    </row>
    <row r="32" spans="1:13" x14ac:dyDescent="0.3">
      <c r="A32" s="101" t="s">
        <v>156</v>
      </c>
      <c r="B32" s="101" t="s">
        <v>44</v>
      </c>
      <c r="C32" s="86">
        <v>14</v>
      </c>
      <c r="D32" s="19" t="s">
        <v>147</v>
      </c>
      <c r="E32" s="90">
        <f>'Eq Promo-Excel'!F31</f>
        <v>4</v>
      </c>
      <c r="F32" s="90">
        <f>'Eq Promo-Excel'!G31</f>
        <v>15.6</v>
      </c>
      <c r="G32" s="90">
        <f>'Eq Promo-Excel'!H31</f>
        <v>2</v>
      </c>
      <c r="H32" s="90">
        <f>'Eq Promo-Excel'!I31</f>
        <v>14.45</v>
      </c>
      <c r="I32" s="90">
        <f>'Eq Promo-Excel'!J31</f>
        <v>3</v>
      </c>
      <c r="J32" s="90">
        <f>'Eq Promo-Excel'!K31</f>
        <v>13.05</v>
      </c>
      <c r="K32" s="90">
        <f>'Eq Promo-Excel'!L31</f>
        <v>4</v>
      </c>
      <c r="L32" s="90">
        <f>'Eq Promo-Excel'!M31</f>
        <v>15.5</v>
      </c>
      <c r="M32" s="85">
        <f>F32+H32+J32+L32</f>
        <v>58.599999999999994</v>
      </c>
    </row>
    <row r="33" spans="1:13" x14ac:dyDescent="0.3">
      <c r="A33" s="102" t="s">
        <v>96</v>
      </c>
      <c r="B33" s="102" t="s">
        <v>97</v>
      </c>
      <c r="C33" s="86">
        <v>15</v>
      </c>
      <c r="D33" s="19" t="s">
        <v>86</v>
      </c>
      <c r="E33" s="90">
        <f>'Eq Promo-Excel'!F15</f>
        <v>4</v>
      </c>
      <c r="F33" s="90">
        <f>'Eq Promo-Excel'!G15</f>
        <v>16.649999999999999</v>
      </c>
      <c r="G33" s="90">
        <f>'Eq Promo-Excel'!H15</f>
        <v>3</v>
      </c>
      <c r="H33" s="90">
        <f>'Eq Promo-Excel'!I15</f>
        <v>13.55</v>
      </c>
      <c r="I33" s="90">
        <f>'Eq Promo-Excel'!J15</f>
        <v>3</v>
      </c>
      <c r="J33" s="90">
        <f>'Eq Promo-Excel'!K15</f>
        <v>13.1</v>
      </c>
      <c r="K33" s="90">
        <f>'Eq Promo-Excel'!L15</f>
        <v>4</v>
      </c>
      <c r="L33" s="90">
        <f>'Eq Promo-Excel'!M15</f>
        <v>15.3</v>
      </c>
      <c r="M33" s="85">
        <f>F33+H33+J33+L33</f>
        <v>58.599999999999994</v>
      </c>
    </row>
    <row r="34" spans="1:13" x14ac:dyDescent="0.3">
      <c r="A34" s="102" t="s">
        <v>376</v>
      </c>
      <c r="B34" s="102" t="s">
        <v>45</v>
      </c>
      <c r="C34" s="86">
        <v>15</v>
      </c>
      <c r="D34" s="19" t="s">
        <v>359</v>
      </c>
      <c r="E34" s="90">
        <f>'Eq Promo-Excel'!F64</f>
        <v>4</v>
      </c>
      <c r="F34" s="90">
        <f>'Eq Promo-Excel'!G64</f>
        <v>15.45</v>
      </c>
      <c r="G34" s="90">
        <f>'Eq Promo-Excel'!H64</f>
        <v>3</v>
      </c>
      <c r="H34" s="90">
        <f>'Eq Promo-Excel'!I64</f>
        <v>12.65</v>
      </c>
      <c r="I34" s="90">
        <f>'Eq Promo-Excel'!J64</f>
        <v>3</v>
      </c>
      <c r="J34" s="90">
        <f>'Eq Promo-Excel'!K64</f>
        <v>14.25</v>
      </c>
      <c r="K34" s="90">
        <f>'Eq Promo-Excel'!L64</f>
        <v>4</v>
      </c>
      <c r="L34" s="90">
        <f>'Eq Promo-Excel'!M64</f>
        <v>15.65</v>
      </c>
      <c r="M34" s="85">
        <f>F34+H34+J34+L34</f>
        <v>58</v>
      </c>
    </row>
    <row r="35" spans="1:13" x14ac:dyDescent="0.3">
      <c r="A35" s="136" t="s">
        <v>194</v>
      </c>
      <c r="B35" s="136" t="s">
        <v>195</v>
      </c>
      <c r="C35" s="86">
        <v>15</v>
      </c>
      <c r="D35" s="19" t="str">
        <f>'Eq Promo-Excel'!E41</f>
        <v>G2C</v>
      </c>
      <c r="E35" s="86">
        <f>'Eq Promo-Excel'!F41</f>
        <v>3</v>
      </c>
      <c r="F35" s="86">
        <f>'Eq Promo-Excel'!G41</f>
        <v>14.75</v>
      </c>
      <c r="G35" s="86">
        <f>'Eq Promo-Excel'!H41</f>
        <v>2</v>
      </c>
      <c r="H35" s="86">
        <f>'Eq Promo-Excel'!I41</f>
        <v>14.15</v>
      </c>
      <c r="I35" s="86">
        <f>'Eq Promo-Excel'!J41</f>
        <v>3</v>
      </c>
      <c r="J35" s="86">
        <f>'Eq Promo-Excel'!K41</f>
        <v>12.1</v>
      </c>
      <c r="K35" s="86">
        <f>'Eq Promo-Excel'!L41</f>
        <v>4</v>
      </c>
      <c r="L35" s="86">
        <f>'Eq Promo-Excel'!M41</f>
        <v>16.8</v>
      </c>
      <c r="M35" s="85">
        <f>F35+H35+J35+L35</f>
        <v>57.8</v>
      </c>
    </row>
    <row r="36" spans="1:13" x14ac:dyDescent="0.3">
      <c r="A36" s="102" t="s">
        <v>360</v>
      </c>
      <c r="B36" s="102" t="s">
        <v>346</v>
      </c>
      <c r="C36" s="86">
        <v>15</v>
      </c>
      <c r="D36" s="19" t="s">
        <v>359</v>
      </c>
      <c r="E36" s="90">
        <f>'Eq Promo-Excel'!F54</f>
        <v>3</v>
      </c>
      <c r="F36" s="90">
        <f>'Eq Promo-Excel'!G54</f>
        <v>14.15</v>
      </c>
      <c r="G36" s="90">
        <f>'Eq Promo-Excel'!H54</f>
        <v>2</v>
      </c>
      <c r="H36" s="90">
        <f>'Eq Promo-Excel'!I54</f>
        <v>13.9</v>
      </c>
      <c r="I36" s="90">
        <f>'Eq Promo-Excel'!J54</f>
        <v>2</v>
      </c>
      <c r="J36" s="90">
        <f>'Eq Promo-Excel'!K54</f>
        <v>14.1</v>
      </c>
      <c r="K36" s="90">
        <f>'Eq Promo-Excel'!L54</f>
        <v>4</v>
      </c>
      <c r="L36" s="90">
        <f>'Eq Promo-Excel'!M54</f>
        <v>15.3</v>
      </c>
      <c r="M36" s="85">
        <f>F36+H36+J36+L36</f>
        <v>57.45</v>
      </c>
    </row>
    <row r="37" spans="1:13" x14ac:dyDescent="0.3">
      <c r="A37" s="136" t="s">
        <v>36</v>
      </c>
      <c r="B37" s="136" t="s">
        <v>177</v>
      </c>
      <c r="C37" s="86">
        <v>14</v>
      </c>
      <c r="D37" s="19" t="str">
        <f>'Eq Promo-Excel'!E38</f>
        <v>G2C</v>
      </c>
      <c r="E37" s="86">
        <f>'Eq Promo-Excel'!F38</f>
        <v>3</v>
      </c>
      <c r="F37" s="86">
        <f>'Eq Promo-Excel'!G38</f>
        <v>15</v>
      </c>
      <c r="G37" s="86">
        <f>'Eq Promo-Excel'!H38</f>
        <v>2</v>
      </c>
      <c r="H37" s="86">
        <f>'Eq Promo-Excel'!I38</f>
        <v>13.75</v>
      </c>
      <c r="I37" s="86">
        <f>'Eq Promo-Excel'!J38</f>
        <v>4</v>
      </c>
      <c r="J37" s="86">
        <f>'Eq Promo-Excel'!K38</f>
        <v>12.15</v>
      </c>
      <c r="K37" s="86">
        <f>'Eq Promo-Excel'!L38</f>
        <v>4</v>
      </c>
      <c r="L37" s="86">
        <f>'Eq Promo-Excel'!M38</f>
        <v>16.399999999999999</v>
      </c>
      <c r="M37" s="85">
        <f>F37+H37+J37+L37</f>
        <v>57.3</v>
      </c>
    </row>
    <row r="38" spans="1:13" x14ac:dyDescent="0.3">
      <c r="A38" s="102" t="s">
        <v>372</v>
      </c>
      <c r="B38" s="102" t="s">
        <v>373</v>
      </c>
      <c r="C38" s="86">
        <v>14</v>
      </c>
      <c r="D38" s="19" t="s">
        <v>359</v>
      </c>
      <c r="E38" s="90">
        <f>'Eq Promo-Excel'!F62</f>
        <v>4</v>
      </c>
      <c r="F38" s="90">
        <f>'Eq Promo-Excel'!G62</f>
        <v>16</v>
      </c>
      <c r="G38" s="90">
        <f>'Eq Promo-Excel'!H62</f>
        <v>2</v>
      </c>
      <c r="H38" s="90">
        <f>'Eq Promo-Excel'!I62</f>
        <v>12</v>
      </c>
      <c r="I38" s="90">
        <f>'Eq Promo-Excel'!J62</f>
        <v>4</v>
      </c>
      <c r="J38" s="90">
        <f>'Eq Promo-Excel'!K62</f>
        <v>13.2</v>
      </c>
      <c r="K38" s="90">
        <f>'Eq Promo-Excel'!L62</f>
        <v>4</v>
      </c>
      <c r="L38" s="90">
        <f>'Eq Promo-Excel'!M62</f>
        <v>15.8</v>
      </c>
      <c r="M38" s="85">
        <f>F38+H38+J38+L38</f>
        <v>57</v>
      </c>
    </row>
    <row r="39" spans="1:13" x14ac:dyDescent="0.3">
      <c r="A39" s="102" t="s">
        <v>361</v>
      </c>
      <c r="B39" s="102" t="s">
        <v>362</v>
      </c>
      <c r="C39" s="86">
        <v>15</v>
      </c>
      <c r="D39" s="19" t="s">
        <v>359</v>
      </c>
      <c r="E39" s="90">
        <f>'Eq Promo-Excel'!F55</f>
        <v>3</v>
      </c>
      <c r="F39" s="90">
        <f>'Eq Promo-Excel'!G55</f>
        <v>13.4</v>
      </c>
      <c r="G39" s="90">
        <f>'Eq Promo-Excel'!H55</f>
        <v>2</v>
      </c>
      <c r="H39" s="90">
        <f>'Eq Promo-Excel'!I55</f>
        <v>14</v>
      </c>
      <c r="I39" s="90">
        <f>'Eq Promo-Excel'!J55</f>
        <v>2</v>
      </c>
      <c r="J39" s="90">
        <f>'Eq Promo-Excel'!K55</f>
        <v>13.8</v>
      </c>
      <c r="K39" s="90">
        <f>'Eq Promo-Excel'!L55</f>
        <v>4</v>
      </c>
      <c r="L39" s="90">
        <f>'Eq Promo-Excel'!M55</f>
        <v>15.6</v>
      </c>
      <c r="M39" s="85">
        <f>F39+H39+J39+L39</f>
        <v>56.800000000000004</v>
      </c>
    </row>
    <row r="40" spans="1:13" x14ac:dyDescent="0.3">
      <c r="A40" s="102" t="s">
        <v>90</v>
      </c>
      <c r="B40" s="102" t="s">
        <v>91</v>
      </c>
      <c r="C40" s="86">
        <v>15</v>
      </c>
      <c r="D40" s="19" t="s">
        <v>86</v>
      </c>
      <c r="E40" s="90">
        <f>'Eq Promo-Excel'!F10</f>
        <v>3</v>
      </c>
      <c r="F40" s="90">
        <f>'Eq Promo-Excel'!G10</f>
        <v>14.65</v>
      </c>
      <c r="G40" s="90">
        <f>'Eq Promo-Excel'!H10</f>
        <v>3</v>
      </c>
      <c r="H40" s="90">
        <f>'Eq Promo-Excel'!I10</f>
        <v>13.15</v>
      </c>
      <c r="I40" s="90">
        <f>'Eq Promo-Excel'!J10</f>
        <v>4</v>
      </c>
      <c r="J40" s="90">
        <f>'Eq Promo-Excel'!K10</f>
        <v>14.05</v>
      </c>
      <c r="K40" s="90">
        <f>'Eq Promo-Excel'!L10</f>
        <v>4</v>
      </c>
      <c r="L40" s="90">
        <f>'Eq Promo-Excel'!M10</f>
        <v>14.5</v>
      </c>
      <c r="M40" s="85">
        <f>F40+H40+J40+L40</f>
        <v>56.35</v>
      </c>
    </row>
    <row r="41" spans="1:13" x14ac:dyDescent="0.3">
      <c r="A41" s="101" t="s">
        <v>148</v>
      </c>
      <c r="B41" s="101" t="s">
        <v>149</v>
      </c>
      <c r="C41" s="86">
        <v>14</v>
      </c>
      <c r="D41" s="19" t="s">
        <v>147</v>
      </c>
      <c r="E41" s="90">
        <f>'Eq Promo-Excel'!F23</f>
        <v>3</v>
      </c>
      <c r="F41" s="90">
        <f>'Eq Promo-Excel'!G23</f>
        <v>15.6</v>
      </c>
      <c r="G41" s="90">
        <f>'Eq Promo-Excel'!H23</f>
        <v>3</v>
      </c>
      <c r="H41" s="90">
        <f>'Eq Promo-Excel'!I23</f>
        <v>13.25</v>
      </c>
      <c r="I41" s="90">
        <f>'Eq Promo-Excel'!J23</f>
        <v>3</v>
      </c>
      <c r="J41" s="90">
        <f>'Eq Promo-Excel'!K23</f>
        <v>13.9</v>
      </c>
      <c r="K41" s="90">
        <f>'Eq Promo-Excel'!L23</f>
        <v>4</v>
      </c>
      <c r="L41" s="90">
        <f>'Eq Promo-Excel'!M23</f>
        <v>11.6</v>
      </c>
      <c r="M41" s="85">
        <f>F41+H41+J41+L41</f>
        <v>54.35</v>
      </c>
    </row>
    <row r="42" spans="1:13" x14ac:dyDescent="0.3">
      <c r="A42" s="136" t="s">
        <v>202</v>
      </c>
      <c r="B42" s="136" t="s">
        <v>203</v>
      </c>
      <c r="C42" s="86">
        <v>14</v>
      </c>
      <c r="D42" s="19" t="str">
        <f>'Eq Promo-Excel'!E40</f>
        <v>G2C</v>
      </c>
      <c r="E42" s="86">
        <f>'Eq Promo-Excel'!F40</f>
        <v>4</v>
      </c>
      <c r="F42" s="86">
        <f>'Eq Promo-Excel'!G40</f>
        <v>16</v>
      </c>
      <c r="G42" s="86">
        <f>'Eq Promo-Excel'!H40</f>
        <v>3</v>
      </c>
      <c r="H42" s="86">
        <f>'Eq Promo-Excel'!I40</f>
        <v>12.5</v>
      </c>
      <c r="I42" s="86">
        <f>'Eq Promo-Excel'!J40</f>
        <v>3</v>
      </c>
      <c r="J42" s="86">
        <f>'Eq Promo-Excel'!K40</f>
        <v>12.95</v>
      </c>
      <c r="K42" s="86">
        <f>'Eq Promo-Excel'!L40</f>
        <v>4</v>
      </c>
      <c r="L42" s="86">
        <f>'Eq Promo-Excel'!M40</f>
        <v>12.75</v>
      </c>
      <c r="M42" s="85">
        <f>F42+H42+J42+L42</f>
        <v>54.2</v>
      </c>
    </row>
    <row r="43" spans="1:13" x14ac:dyDescent="0.3">
      <c r="A43" s="102" t="s">
        <v>94</v>
      </c>
      <c r="B43" s="102" t="s">
        <v>95</v>
      </c>
      <c r="C43" s="86">
        <v>14</v>
      </c>
      <c r="D43" s="19" t="s">
        <v>86</v>
      </c>
      <c r="E43" s="90">
        <f>'Eq Promo-Excel'!F14</f>
        <v>3</v>
      </c>
      <c r="F43" s="90">
        <f>'Eq Promo-Excel'!G14</f>
        <v>14.8</v>
      </c>
      <c r="G43" s="90">
        <f>'Eq Promo-Excel'!H14</f>
        <v>2</v>
      </c>
      <c r="H43" s="90">
        <f>'Eq Promo-Excel'!I14</f>
        <v>11.65</v>
      </c>
      <c r="I43" s="90">
        <f>'Eq Promo-Excel'!J14</f>
        <v>3</v>
      </c>
      <c r="J43" s="90">
        <f>'Eq Promo-Excel'!K14</f>
        <v>13.2</v>
      </c>
      <c r="K43" s="90">
        <f>'Eq Promo-Excel'!L14</f>
        <v>4</v>
      </c>
      <c r="L43" s="90">
        <f>'Eq Promo-Excel'!M14</f>
        <v>13.65</v>
      </c>
      <c r="M43" s="85">
        <f>F43+H43+J43+L43</f>
        <v>53.300000000000004</v>
      </c>
    </row>
    <row r="44" spans="1:13" x14ac:dyDescent="0.3">
      <c r="A44" s="136" t="s">
        <v>178</v>
      </c>
      <c r="B44" s="136" t="s">
        <v>179</v>
      </c>
      <c r="C44" s="86">
        <v>14</v>
      </c>
      <c r="D44" s="19" t="str">
        <f>'Eq Promo-Excel'!E39</f>
        <v>G2C</v>
      </c>
      <c r="E44" s="86">
        <f>'Eq Promo-Excel'!F39</f>
        <v>4</v>
      </c>
      <c r="F44" s="86">
        <f>'Eq Promo-Excel'!G39</f>
        <v>17</v>
      </c>
      <c r="G44" s="86">
        <f>'Eq Promo-Excel'!H39</f>
        <v>4</v>
      </c>
      <c r="H44" s="86">
        <f>'Eq Promo-Excel'!I39</f>
        <v>13.8</v>
      </c>
      <c r="I44" s="86">
        <f>'Eq Promo-Excel'!J39</f>
        <v>4</v>
      </c>
      <c r="J44" s="86">
        <f>'Eq Promo-Excel'!K39</f>
        <v>12.7</v>
      </c>
      <c r="K44" s="86">
        <f>'Eq Promo-Excel'!L39</f>
        <v>4</v>
      </c>
      <c r="L44" s="86">
        <f>'Eq Promo-Excel'!M39</f>
        <v>8.9</v>
      </c>
      <c r="M44" s="85">
        <f>F44+H44+J44+L44</f>
        <v>52.4</v>
      </c>
    </row>
    <row r="45" spans="1:13" x14ac:dyDescent="0.3">
      <c r="A45" s="101" t="s">
        <v>150</v>
      </c>
      <c r="B45" s="101" t="s">
        <v>39</v>
      </c>
      <c r="C45" s="86">
        <v>15</v>
      </c>
      <c r="D45" s="19" t="s">
        <v>147</v>
      </c>
      <c r="E45" s="90">
        <f>'Eq Promo-Excel'!F25</f>
        <v>3</v>
      </c>
      <c r="F45" s="90">
        <f>'Eq Promo-Excel'!G25</f>
        <v>14.45</v>
      </c>
      <c r="G45" s="90">
        <f>'Eq Promo-Excel'!H25</f>
        <v>2</v>
      </c>
      <c r="H45" s="90">
        <f>'Eq Promo-Excel'!I25</f>
        <v>12.95</v>
      </c>
      <c r="I45" s="90">
        <f>'Eq Promo-Excel'!J25</f>
        <v>3</v>
      </c>
      <c r="J45" s="90">
        <f>'Eq Promo-Excel'!K25</f>
        <v>9.1999999999999993</v>
      </c>
      <c r="K45" s="90">
        <f>'Eq Promo-Excel'!L25</f>
        <v>3</v>
      </c>
      <c r="L45" s="90">
        <f>'Eq Promo-Excel'!M25</f>
        <v>14.8</v>
      </c>
      <c r="M45" s="85">
        <f>F45+H45+J45+L45</f>
        <v>51.399999999999991</v>
      </c>
    </row>
    <row r="46" spans="1:13" x14ac:dyDescent="0.3">
      <c r="A46" s="102" t="s">
        <v>88</v>
      </c>
      <c r="B46" s="102" t="s">
        <v>89</v>
      </c>
      <c r="C46" s="86">
        <v>15</v>
      </c>
      <c r="D46" s="19" t="s">
        <v>86</v>
      </c>
      <c r="E46" s="90">
        <f>'Eq Promo-Excel'!F7</f>
        <v>3</v>
      </c>
      <c r="F46" s="90">
        <f>'Eq Promo-Excel'!G7</f>
        <v>15</v>
      </c>
      <c r="G46" s="90">
        <f>'Eq Promo-Excel'!H7</f>
        <v>3</v>
      </c>
      <c r="H46" s="90">
        <f>'Eq Promo-Excel'!I7</f>
        <v>12.2</v>
      </c>
      <c r="I46" s="90">
        <f>'Eq Promo-Excel'!J7</f>
        <v>3</v>
      </c>
      <c r="J46" s="90">
        <f>'Eq Promo-Excel'!K7</f>
        <v>0</v>
      </c>
      <c r="K46" s="90">
        <f>'Eq Promo-Excel'!L7</f>
        <v>4</v>
      </c>
      <c r="L46" s="90">
        <f>'Eq Promo-Excel'!M7</f>
        <v>15.8</v>
      </c>
      <c r="M46" s="85">
        <f>F46+H46+J46+L46</f>
        <v>43</v>
      </c>
    </row>
    <row r="47" spans="1:13" x14ac:dyDescent="0.3">
      <c r="A47" s="226"/>
      <c r="B47" s="227"/>
      <c r="C47" s="227"/>
      <c r="D47" s="227"/>
      <c r="E47" s="227"/>
      <c r="F47" s="227"/>
      <c r="G47" s="227"/>
      <c r="H47" s="227"/>
      <c r="I47" s="227"/>
      <c r="J47" s="227"/>
      <c r="K47" s="227"/>
      <c r="L47" s="227"/>
      <c r="M47" s="228"/>
    </row>
    <row r="48" spans="1:13" ht="15.75" customHeight="1" x14ac:dyDescent="0.3">
      <c r="A48" s="129" t="s">
        <v>227</v>
      </c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</row>
    <row r="49" spans="1:13" x14ac:dyDescent="0.3">
      <c r="A49" s="89" t="s">
        <v>4</v>
      </c>
      <c r="B49" s="89" t="s">
        <v>5</v>
      </c>
      <c r="C49" s="89" t="s">
        <v>6</v>
      </c>
      <c r="D49" s="89" t="s">
        <v>7</v>
      </c>
      <c r="E49" s="89" t="s">
        <v>8</v>
      </c>
      <c r="F49" s="89" t="s">
        <v>9</v>
      </c>
      <c r="G49" s="89" t="s">
        <v>8</v>
      </c>
      <c r="H49" s="89" t="s">
        <v>10</v>
      </c>
      <c r="I49" s="89" t="s">
        <v>8</v>
      </c>
      <c r="J49" s="89" t="s">
        <v>11</v>
      </c>
      <c r="K49" s="89" t="s">
        <v>8</v>
      </c>
      <c r="L49" s="89" t="s">
        <v>12</v>
      </c>
      <c r="M49" s="89" t="s">
        <v>13</v>
      </c>
    </row>
    <row r="50" spans="1:13" x14ac:dyDescent="0.3">
      <c r="A50" s="232" t="s">
        <v>49</v>
      </c>
      <c r="B50" s="232" t="s">
        <v>50</v>
      </c>
      <c r="C50" s="233">
        <v>16</v>
      </c>
      <c r="D50" s="234" t="s">
        <v>147</v>
      </c>
      <c r="E50" s="185">
        <f>'Eq Promo-Excel'!F27</f>
        <v>4</v>
      </c>
      <c r="F50" s="185">
        <f>'Eq Promo-Excel'!G27</f>
        <v>16.399999999999999</v>
      </c>
      <c r="G50" s="185">
        <f>'Eq Promo-Excel'!H27</f>
        <v>4</v>
      </c>
      <c r="H50" s="185">
        <f>'Eq Promo-Excel'!I27</f>
        <v>14.95</v>
      </c>
      <c r="I50" s="185">
        <f>'Eq Promo-Excel'!J27</f>
        <v>4</v>
      </c>
      <c r="J50" s="185">
        <f>'Eq Promo-Excel'!K27</f>
        <v>16.8</v>
      </c>
      <c r="K50" s="185">
        <f>'Eq Promo-Excel'!L27</f>
        <v>4</v>
      </c>
      <c r="L50" s="185">
        <f>'Eq Promo-Excel'!M27</f>
        <v>16.7</v>
      </c>
      <c r="M50" s="187">
        <f>F50+H50+J50+L50</f>
        <v>64.849999999999994</v>
      </c>
    </row>
    <row r="51" spans="1:13" x14ac:dyDescent="0.3">
      <c r="A51" s="218" t="s">
        <v>137</v>
      </c>
      <c r="B51" s="222" t="s">
        <v>367</v>
      </c>
      <c r="C51" s="190">
        <v>17</v>
      </c>
      <c r="D51" s="191" t="s">
        <v>359</v>
      </c>
      <c r="E51" s="192">
        <f>'Eq Promo-Excel'!F59</f>
        <v>3</v>
      </c>
      <c r="F51" s="192">
        <f>'Eq Promo-Excel'!G59</f>
        <v>13.9</v>
      </c>
      <c r="G51" s="192">
        <f>'Eq Promo-Excel'!H59</f>
        <v>2</v>
      </c>
      <c r="H51" s="192">
        <f>'Eq Promo-Excel'!I59</f>
        <v>13</v>
      </c>
      <c r="I51" s="192">
        <f>'Eq Promo-Excel'!J59</f>
        <v>2</v>
      </c>
      <c r="J51" s="192">
        <f>'Eq Promo-Excel'!K59</f>
        <v>14.45</v>
      </c>
      <c r="K51" s="192">
        <f>'Eq Promo-Excel'!L59</f>
        <v>4</v>
      </c>
      <c r="L51" s="192">
        <f>'Eq Promo-Excel'!M59</f>
        <v>16</v>
      </c>
      <c r="M51" s="194">
        <f>F51+H51+J51+L51</f>
        <v>57.349999999999994</v>
      </c>
    </row>
    <row r="52" spans="1:13" x14ac:dyDescent="0.3">
      <c r="A52" s="223" t="s">
        <v>374</v>
      </c>
      <c r="B52" s="224" t="s">
        <v>375</v>
      </c>
      <c r="C52" s="197">
        <v>17</v>
      </c>
      <c r="D52" s="198" t="s">
        <v>359</v>
      </c>
      <c r="E52" s="199">
        <f>'Eq Promo-Excel'!F63</f>
        <v>3</v>
      </c>
      <c r="F52" s="199">
        <f>'Eq Promo-Excel'!G63</f>
        <v>14.8</v>
      </c>
      <c r="G52" s="199">
        <f>'Eq Promo-Excel'!H63</f>
        <v>2</v>
      </c>
      <c r="H52" s="199">
        <f>'Eq Promo-Excel'!I63</f>
        <v>13.2</v>
      </c>
      <c r="I52" s="199">
        <f>'Eq Promo-Excel'!J63</f>
        <v>2</v>
      </c>
      <c r="J52" s="199">
        <f>'Eq Promo-Excel'!K63</f>
        <v>13.4</v>
      </c>
      <c r="K52" s="199">
        <f>'Eq Promo-Excel'!L63</f>
        <v>4</v>
      </c>
      <c r="L52" s="199">
        <f>'Eq Promo-Excel'!M63</f>
        <v>15.8</v>
      </c>
      <c r="M52" s="201">
        <f>F52+H52+J52+L52</f>
        <v>57.2</v>
      </c>
    </row>
    <row r="53" spans="1:13" x14ac:dyDescent="0.3">
      <c r="A53" s="93" t="s">
        <v>98</v>
      </c>
      <c r="B53" s="97" t="s">
        <v>99</v>
      </c>
      <c r="C53" s="95">
        <v>16</v>
      </c>
      <c r="D53" s="96" t="s">
        <v>86</v>
      </c>
      <c r="E53" s="90">
        <f>'Eq Promo-Excel'!F16</f>
        <v>3</v>
      </c>
      <c r="F53" s="90">
        <f>'Eq Promo-Excel'!G16</f>
        <v>14.6</v>
      </c>
      <c r="G53" s="90">
        <f>'Eq Promo-Excel'!H16</f>
        <v>3</v>
      </c>
      <c r="H53" s="90">
        <f>'Eq Promo-Excel'!I16</f>
        <v>12.85</v>
      </c>
      <c r="I53" s="90">
        <f>'Eq Promo-Excel'!J16</f>
        <v>3</v>
      </c>
      <c r="J53" s="90">
        <f>'Eq Promo-Excel'!K16</f>
        <v>12.7</v>
      </c>
      <c r="K53" s="90">
        <f>'Eq Promo-Excel'!L16</f>
        <v>4</v>
      </c>
      <c r="L53" s="90">
        <f>'Eq Promo-Excel'!M16</f>
        <v>16.75</v>
      </c>
      <c r="M53" s="85">
        <f>F53+H53+J53+L53</f>
        <v>56.9</v>
      </c>
    </row>
    <row r="54" spans="1:13" x14ac:dyDescent="0.3">
      <c r="A54" s="93" t="s">
        <v>368</v>
      </c>
      <c r="B54" s="97" t="s">
        <v>369</v>
      </c>
      <c r="C54" s="95">
        <v>17</v>
      </c>
      <c r="D54" s="96" t="s">
        <v>359</v>
      </c>
      <c r="E54" s="90">
        <f>'Eq Promo-Excel'!F60</f>
        <v>3</v>
      </c>
      <c r="F54" s="90">
        <f>'Eq Promo-Excel'!G60</f>
        <v>15</v>
      </c>
      <c r="G54" s="90">
        <f>'Eq Promo-Excel'!H60</f>
        <v>2</v>
      </c>
      <c r="H54" s="90">
        <f>'Eq Promo-Excel'!I60</f>
        <v>12.75</v>
      </c>
      <c r="I54" s="90">
        <f>'Eq Promo-Excel'!J60</f>
        <v>3</v>
      </c>
      <c r="J54" s="90">
        <f>'Eq Promo-Excel'!K60</f>
        <v>11.7</v>
      </c>
      <c r="K54" s="90">
        <f>'Eq Promo-Excel'!L60</f>
        <v>4</v>
      </c>
      <c r="L54" s="90">
        <f>'Eq Promo-Excel'!M60</f>
        <v>16.149999999999999</v>
      </c>
      <c r="M54" s="85">
        <f>F54+H54+J54+L54</f>
        <v>55.6</v>
      </c>
    </row>
    <row r="55" spans="1:13" x14ac:dyDescent="0.3">
      <c r="A55" s="93" t="s">
        <v>341</v>
      </c>
      <c r="B55" s="97" t="s">
        <v>366</v>
      </c>
      <c r="C55" s="95">
        <v>16</v>
      </c>
      <c r="D55" s="96" t="s">
        <v>359</v>
      </c>
      <c r="E55" s="90">
        <f>'Eq Promo-Excel'!F58</f>
        <v>3</v>
      </c>
      <c r="F55" s="90">
        <f>'Eq Promo-Excel'!G58</f>
        <v>14.75</v>
      </c>
      <c r="G55" s="90">
        <f>'Eq Promo-Excel'!H58</f>
        <v>2</v>
      </c>
      <c r="H55" s="90">
        <f>'Eq Promo-Excel'!I58</f>
        <v>13.1</v>
      </c>
      <c r="I55" s="90">
        <f>'Eq Promo-Excel'!J58</f>
        <v>2</v>
      </c>
      <c r="J55" s="90">
        <f>'Eq Promo-Excel'!K58</f>
        <v>14.3</v>
      </c>
      <c r="K55" s="90">
        <f>'Eq Promo-Excel'!L58</f>
        <v>4</v>
      </c>
      <c r="L55" s="90">
        <f>'Eq Promo-Excel'!M58</f>
        <v>11</v>
      </c>
      <c r="M55" s="85">
        <f>F55+H55+J55+L55</f>
        <v>53.150000000000006</v>
      </c>
    </row>
    <row r="56" spans="1:13" x14ac:dyDescent="0.3">
      <c r="E56" s="103"/>
      <c r="F56" s="79"/>
      <c r="G56" s="103"/>
      <c r="H56" s="79"/>
      <c r="I56" s="103"/>
      <c r="J56" s="79"/>
      <c r="K56" s="103"/>
      <c r="L56" s="79"/>
      <c r="M56" s="79"/>
    </row>
    <row r="57" spans="1:13" x14ac:dyDescent="0.3">
      <c r="E57" s="103"/>
      <c r="F57" s="79"/>
      <c r="G57" s="103"/>
      <c r="H57" s="79"/>
      <c r="I57" s="103"/>
      <c r="J57" s="79"/>
      <c r="K57" s="103"/>
      <c r="L57" s="79"/>
      <c r="M57" s="79"/>
    </row>
    <row r="58" spans="1:13" x14ac:dyDescent="0.3">
      <c r="E58" s="103"/>
      <c r="F58" s="79"/>
      <c r="G58" s="103"/>
      <c r="H58" s="79"/>
      <c r="I58" s="103"/>
      <c r="J58" s="79"/>
      <c r="K58" s="103"/>
      <c r="L58" s="79"/>
      <c r="M58" s="79"/>
    </row>
    <row r="59" spans="1:13" x14ac:dyDescent="0.3">
      <c r="E59" s="103"/>
      <c r="F59" s="79"/>
      <c r="G59" s="103"/>
      <c r="H59" s="79"/>
      <c r="I59" s="103"/>
      <c r="J59" s="79"/>
      <c r="K59" s="103"/>
      <c r="L59" s="79"/>
      <c r="M59" s="79"/>
    </row>
    <row r="60" spans="1:13" x14ac:dyDescent="0.3">
      <c r="C60" s="17"/>
      <c r="E60" s="78"/>
      <c r="F60" s="79"/>
      <c r="G60" s="78"/>
      <c r="H60" s="79"/>
      <c r="I60" s="78"/>
      <c r="J60" s="79"/>
      <c r="K60" s="78"/>
      <c r="L60" s="79"/>
      <c r="M60" s="79"/>
    </row>
    <row r="61" spans="1:13" x14ac:dyDescent="0.3">
      <c r="A61" s="70"/>
      <c r="B61" s="70"/>
      <c r="C61" s="81"/>
      <c r="D61" s="70"/>
      <c r="E61" s="82"/>
      <c r="F61" s="83"/>
      <c r="G61" s="82"/>
      <c r="H61" s="83"/>
      <c r="I61" s="82"/>
      <c r="J61" s="83"/>
      <c r="K61" s="82"/>
      <c r="L61" s="83"/>
      <c r="M61" s="83"/>
    </row>
    <row r="62" spans="1:13" x14ac:dyDescent="0.3">
      <c r="C62" s="17"/>
      <c r="E62" s="78"/>
      <c r="F62" s="79"/>
      <c r="G62" s="78"/>
      <c r="H62" s="79"/>
      <c r="I62" s="78"/>
      <c r="J62" s="79"/>
      <c r="K62" s="78"/>
      <c r="L62" s="79"/>
      <c r="M62" s="79"/>
    </row>
    <row r="63" spans="1:13" x14ac:dyDescent="0.3">
      <c r="C63" s="17"/>
      <c r="E63" s="78"/>
      <c r="F63" s="79"/>
      <c r="G63" s="78"/>
      <c r="H63" s="79"/>
      <c r="I63" s="78"/>
      <c r="J63" s="79"/>
      <c r="K63" s="78"/>
      <c r="L63" s="79"/>
      <c r="M63" s="79"/>
    </row>
    <row r="64" spans="1:13" x14ac:dyDescent="0.3">
      <c r="C64" s="17"/>
      <c r="E64" s="78"/>
      <c r="F64" s="79"/>
      <c r="G64" s="78"/>
      <c r="H64" s="79"/>
      <c r="I64" s="78"/>
      <c r="J64" s="79"/>
      <c r="K64" s="78"/>
      <c r="L64" s="79"/>
      <c r="M64" s="79"/>
    </row>
    <row r="65" spans="3:13" x14ac:dyDescent="0.3">
      <c r="C65" s="17"/>
      <c r="E65" s="78"/>
      <c r="F65" s="79"/>
      <c r="G65" s="78"/>
      <c r="H65" s="79"/>
      <c r="I65" s="78"/>
      <c r="J65" s="79"/>
      <c r="K65" s="78"/>
      <c r="L65" s="79"/>
      <c r="M65" s="79"/>
    </row>
    <row r="66" spans="3:13" x14ac:dyDescent="0.3">
      <c r="C66" s="17"/>
      <c r="E66" s="78"/>
      <c r="F66" s="79"/>
      <c r="G66" s="78"/>
      <c r="H66" s="79"/>
      <c r="I66" s="78"/>
      <c r="J66" s="79"/>
      <c r="K66" s="78"/>
      <c r="L66" s="79"/>
      <c r="M66" s="79"/>
    </row>
    <row r="67" spans="3:13" x14ac:dyDescent="0.3">
      <c r="C67" s="17"/>
      <c r="E67" s="78"/>
      <c r="F67" s="79"/>
      <c r="G67" s="78"/>
      <c r="H67" s="79"/>
      <c r="I67" s="78"/>
      <c r="J67" s="79"/>
      <c r="K67" s="78"/>
      <c r="L67" s="79"/>
      <c r="M67" s="79"/>
    </row>
  </sheetData>
  <sortState xmlns:xlrd2="http://schemas.microsoft.com/office/spreadsheetml/2017/richdata2" ref="O8:U11">
    <sortCondition ref="U8:U11"/>
  </sortState>
  <mergeCells count="7">
    <mergeCell ref="O5:U6"/>
    <mergeCell ref="A1:M1"/>
    <mergeCell ref="A2:M2"/>
    <mergeCell ref="A3:M3"/>
    <mergeCell ref="A48:M48"/>
    <mergeCell ref="A5:M5"/>
    <mergeCell ref="A47:M47"/>
  </mergeCells>
  <pageMargins left="0.31527777777777799" right="0.118055555555556" top="0.35416666666666702" bottom="0.35416666666666702" header="0.511811023622047" footer="0.511811023622047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54"/>
  <sheetViews>
    <sheetView zoomScale="90" zoomScaleNormal="90" workbookViewId="0">
      <selection activeCell="R25" sqref="R25"/>
    </sheetView>
  </sheetViews>
  <sheetFormatPr baseColWidth="10" defaultColWidth="10.77734375" defaultRowHeight="13.8" x14ac:dyDescent="0.3"/>
  <cols>
    <col min="1" max="1" width="3" style="1" bestFit="1" customWidth="1"/>
    <col min="2" max="2" width="20.44140625" style="1" customWidth="1"/>
    <col min="3" max="3" width="10.77734375" style="1"/>
    <col min="4" max="4" width="4.77734375" style="17" customWidth="1"/>
    <col min="5" max="5" width="12.21875" style="1" customWidth="1"/>
    <col min="6" max="6" width="3.77734375" style="1" customWidth="1"/>
    <col min="7" max="7" width="11" style="1" bestFit="1" customWidth="1"/>
    <col min="8" max="8" width="3.77734375" style="1" customWidth="1"/>
    <col min="9" max="9" width="10.77734375" style="1" customWidth="1"/>
    <col min="10" max="10" width="3.21875" style="1" customWidth="1"/>
    <col min="11" max="11" width="11" style="1" bestFit="1" customWidth="1"/>
    <col min="12" max="12" width="3.44140625" style="1" customWidth="1"/>
    <col min="13" max="13" width="11" style="1" bestFit="1" customWidth="1"/>
    <col min="14" max="14" width="7.21875" style="1" customWidth="1"/>
    <col min="15" max="15" width="4.77734375" style="1" customWidth="1"/>
    <col min="16" max="16" width="15.77734375" style="1" customWidth="1"/>
    <col min="17" max="21" width="10.5546875" style="1" bestFit="1" customWidth="1"/>
    <col min="22" max="22" width="14.21875" style="1" customWidth="1"/>
    <col min="23" max="16384" width="10.77734375" style="1"/>
  </cols>
  <sheetData>
    <row r="1" spans="1:22" ht="20.25" customHeight="1" x14ac:dyDescent="0.4">
      <c r="B1" s="124" t="s">
        <v>64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</row>
    <row r="2" spans="1:22" ht="21" x14ac:dyDescent="0.4">
      <c r="B2" s="116" t="s">
        <v>65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22" ht="19.5" customHeight="1" x14ac:dyDescent="0.35">
      <c r="B3" s="128" t="s">
        <v>3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P3" s="212" t="s">
        <v>70</v>
      </c>
      <c r="Q3" s="212"/>
      <c r="R3" s="212"/>
      <c r="S3" s="212"/>
      <c r="T3" s="212"/>
      <c r="U3" s="212"/>
      <c r="V3" s="212"/>
    </row>
    <row r="4" spans="1:22" ht="15" customHeight="1" thickBot="1" x14ac:dyDescent="0.35">
      <c r="P4" s="212"/>
      <c r="Q4" s="212"/>
      <c r="R4" s="212"/>
      <c r="S4" s="212"/>
      <c r="T4" s="212"/>
      <c r="U4" s="212"/>
      <c r="V4" s="212"/>
    </row>
    <row r="5" spans="1:22" ht="15" thickBot="1" x14ac:dyDescent="0.35">
      <c r="B5" s="23" t="s">
        <v>4</v>
      </c>
      <c r="C5" s="24" t="s">
        <v>5</v>
      </c>
      <c r="D5" s="25" t="s">
        <v>6</v>
      </c>
      <c r="E5" s="24" t="s">
        <v>7</v>
      </c>
      <c r="F5" s="25" t="s">
        <v>8</v>
      </c>
      <c r="G5" s="26" t="s">
        <v>9</v>
      </c>
      <c r="H5" s="27" t="s">
        <v>8</v>
      </c>
      <c r="I5" s="24" t="s">
        <v>10</v>
      </c>
      <c r="J5" s="24" t="s">
        <v>8</v>
      </c>
      <c r="K5" s="26" t="s">
        <v>11</v>
      </c>
      <c r="L5" s="27" t="s">
        <v>8</v>
      </c>
      <c r="M5" s="27" t="s">
        <v>12</v>
      </c>
      <c r="N5" s="28" t="s">
        <v>13</v>
      </c>
      <c r="P5" s="3" t="s">
        <v>7</v>
      </c>
      <c r="Q5" s="3" t="s">
        <v>13</v>
      </c>
      <c r="R5" s="3" t="s">
        <v>9</v>
      </c>
      <c r="S5" s="3" t="s">
        <v>10</v>
      </c>
      <c r="T5" s="3" t="s">
        <v>11</v>
      </c>
      <c r="U5" s="3" t="s">
        <v>12</v>
      </c>
      <c r="V5" s="3" t="s">
        <v>66</v>
      </c>
    </row>
    <row r="6" spans="1:22" ht="14.4" x14ac:dyDescent="0.3">
      <c r="A6" s="171">
        <v>1</v>
      </c>
      <c r="B6" s="5" t="s">
        <v>158</v>
      </c>
      <c r="C6" s="6" t="s">
        <v>159</v>
      </c>
      <c r="D6" s="7">
        <v>14</v>
      </c>
      <c r="E6" s="30" t="s">
        <v>18</v>
      </c>
      <c r="F6" s="31">
        <v>5</v>
      </c>
      <c r="G6" s="32">
        <v>19.45</v>
      </c>
      <c r="H6" s="31">
        <v>4</v>
      </c>
      <c r="I6" s="32">
        <v>15.05</v>
      </c>
      <c r="J6" s="31">
        <v>5</v>
      </c>
      <c r="K6" s="32">
        <v>14.95</v>
      </c>
      <c r="L6" s="31">
        <v>5</v>
      </c>
      <c r="M6" s="32">
        <v>17.95</v>
      </c>
      <c r="N6" s="33">
        <f t="shared" ref="N6:N17" si="0">G6+I6+K6+M6</f>
        <v>67.400000000000006</v>
      </c>
      <c r="P6" s="4" t="s">
        <v>176</v>
      </c>
      <c r="Q6" s="247">
        <f>U6+R6+S6+T6</f>
        <v>568.70000000000005</v>
      </c>
      <c r="R6" s="176">
        <f>G18</f>
        <v>153.45000000000002</v>
      </c>
      <c r="S6" s="176">
        <f>I18</f>
        <v>123.95000000000003</v>
      </c>
      <c r="T6" s="176">
        <f>K18</f>
        <v>139.75000000000003</v>
      </c>
      <c r="U6" s="176">
        <f>M18</f>
        <v>151.54999999999995</v>
      </c>
      <c r="V6" s="4">
        <f>RANK(Q6,$Q$6:$Q$8)</f>
        <v>1</v>
      </c>
    </row>
    <row r="7" spans="1:22" ht="14.4" x14ac:dyDescent="0.3">
      <c r="A7" s="171">
        <v>2</v>
      </c>
      <c r="B7" s="10" t="s">
        <v>19</v>
      </c>
      <c r="C7" s="11" t="s">
        <v>160</v>
      </c>
      <c r="D7" s="12">
        <v>14</v>
      </c>
      <c r="E7" s="34" t="s">
        <v>18</v>
      </c>
      <c r="F7" s="35">
        <v>5</v>
      </c>
      <c r="G7" s="36">
        <v>18.75</v>
      </c>
      <c r="H7" s="35">
        <v>4</v>
      </c>
      <c r="I7" s="36">
        <v>14.7</v>
      </c>
      <c r="J7" s="35">
        <v>5</v>
      </c>
      <c r="K7" s="36">
        <v>18.8</v>
      </c>
      <c r="L7" s="35">
        <v>5</v>
      </c>
      <c r="M7" s="36">
        <v>17.8</v>
      </c>
      <c r="N7" s="33">
        <f t="shared" si="0"/>
        <v>70.05</v>
      </c>
      <c r="P7" s="210" t="s">
        <v>235</v>
      </c>
      <c r="Q7" s="248">
        <f>U7+R7+S7+T7</f>
        <v>563.99999999999989</v>
      </c>
      <c r="R7" s="211">
        <f>G34</f>
        <v>151.89999999999998</v>
      </c>
      <c r="S7" s="211">
        <f>I34</f>
        <v>126.69999999999999</v>
      </c>
      <c r="T7" s="211">
        <f>K34</f>
        <v>135.99999999999997</v>
      </c>
      <c r="U7" s="211">
        <f>M34</f>
        <v>149.4</v>
      </c>
      <c r="V7" s="210">
        <f t="shared" ref="V7:V8" si="1">RANK(Q7,$Q$6:$Q$8)</f>
        <v>2</v>
      </c>
    </row>
    <row r="8" spans="1:22" ht="14.4" x14ac:dyDescent="0.3">
      <c r="A8" s="171">
        <v>3</v>
      </c>
      <c r="B8" s="10" t="s">
        <v>20</v>
      </c>
      <c r="C8" s="11" t="s">
        <v>161</v>
      </c>
      <c r="D8" s="12">
        <v>14</v>
      </c>
      <c r="E8" s="34" t="s">
        <v>18</v>
      </c>
      <c r="F8" s="35">
        <v>5</v>
      </c>
      <c r="G8" s="36">
        <v>19.899999999999999</v>
      </c>
      <c r="H8" s="35">
        <v>4</v>
      </c>
      <c r="I8" s="36">
        <v>16.149999999999999</v>
      </c>
      <c r="J8" s="35">
        <v>5</v>
      </c>
      <c r="K8" s="36">
        <v>18.2</v>
      </c>
      <c r="L8" s="35">
        <v>5</v>
      </c>
      <c r="M8" s="36">
        <v>19.899999999999999</v>
      </c>
      <c r="N8" s="33">
        <f t="shared" si="0"/>
        <v>74.150000000000006</v>
      </c>
      <c r="P8" s="179" t="s">
        <v>336</v>
      </c>
      <c r="Q8" s="249">
        <f>U8+R8+S8+T8</f>
        <v>552.5</v>
      </c>
      <c r="R8" s="180">
        <f>G50</f>
        <v>149.74999999999997</v>
      </c>
      <c r="S8" s="180">
        <f>I50</f>
        <v>120.44999999999996</v>
      </c>
      <c r="T8" s="180">
        <f>K50</f>
        <v>134.80000000000001</v>
      </c>
      <c r="U8" s="180">
        <f>M50</f>
        <v>147.49999999999997</v>
      </c>
      <c r="V8" s="179">
        <f t="shared" si="1"/>
        <v>3</v>
      </c>
    </row>
    <row r="9" spans="1:22" ht="14.4" x14ac:dyDescent="0.3">
      <c r="A9" s="171">
        <v>4</v>
      </c>
      <c r="B9" s="10" t="s">
        <v>162</v>
      </c>
      <c r="C9" s="11" t="s">
        <v>163</v>
      </c>
      <c r="D9" s="12">
        <v>15</v>
      </c>
      <c r="E9" s="34" t="s">
        <v>18</v>
      </c>
      <c r="F9" s="35">
        <v>5</v>
      </c>
      <c r="G9" s="36">
        <v>18.8</v>
      </c>
      <c r="H9" s="35">
        <v>4</v>
      </c>
      <c r="I9" s="36">
        <v>13.45</v>
      </c>
      <c r="J9" s="35">
        <v>4</v>
      </c>
      <c r="K9" s="36">
        <v>11.7</v>
      </c>
      <c r="L9" s="35">
        <v>5</v>
      </c>
      <c r="M9" s="36">
        <v>19.100000000000001</v>
      </c>
      <c r="N9" s="33">
        <f t="shared" si="0"/>
        <v>63.050000000000004</v>
      </c>
    </row>
    <row r="10" spans="1:22" ht="14.4" x14ac:dyDescent="0.3">
      <c r="A10" s="171">
        <v>5</v>
      </c>
      <c r="B10" s="10" t="s">
        <v>164</v>
      </c>
      <c r="C10" s="11" t="s">
        <v>165</v>
      </c>
      <c r="D10" s="12">
        <v>15</v>
      </c>
      <c r="E10" s="34" t="s">
        <v>18</v>
      </c>
      <c r="F10" s="35">
        <v>5</v>
      </c>
      <c r="G10" s="36">
        <v>18.600000000000001</v>
      </c>
      <c r="H10" s="35">
        <v>4</v>
      </c>
      <c r="I10" s="36">
        <v>15.4</v>
      </c>
      <c r="J10" s="35">
        <v>5</v>
      </c>
      <c r="K10" s="36">
        <v>16.05</v>
      </c>
      <c r="L10" s="35">
        <v>5</v>
      </c>
      <c r="M10" s="36">
        <v>16.45</v>
      </c>
      <c r="N10" s="33">
        <f t="shared" si="0"/>
        <v>66.5</v>
      </c>
    </row>
    <row r="11" spans="1:22" ht="14.4" x14ac:dyDescent="0.3">
      <c r="A11" s="171">
        <v>6</v>
      </c>
      <c r="B11" s="10" t="s">
        <v>166</v>
      </c>
      <c r="C11" s="11" t="s">
        <v>167</v>
      </c>
      <c r="D11" s="12">
        <v>14</v>
      </c>
      <c r="E11" s="34" t="s">
        <v>18</v>
      </c>
      <c r="F11" s="35">
        <v>5</v>
      </c>
      <c r="G11" s="36">
        <v>19.2</v>
      </c>
      <c r="H11" s="35">
        <v>4</v>
      </c>
      <c r="I11" s="36">
        <v>14.7</v>
      </c>
      <c r="J11" s="35">
        <v>5</v>
      </c>
      <c r="K11" s="36">
        <v>16.45</v>
      </c>
      <c r="L11" s="35">
        <v>5</v>
      </c>
      <c r="M11" s="36">
        <v>17.399999999999999</v>
      </c>
      <c r="N11" s="33">
        <f t="shared" si="0"/>
        <v>67.75</v>
      </c>
    </row>
    <row r="12" spans="1:22" ht="14.4" x14ac:dyDescent="0.3">
      <c r="A12" s="171">
        <v>7</v>
      </c>
      <c r="B12" s="10" t="s">
        <v>25</v>
      </c>
      <c r="C12" s="11" t="s">
        <v>168</v>
      </c>
      <c r="D12" s="12">
        <v>15</v>
      </c>
      <c r="E12" s="34" t="s">
        <v>18</v>
      </c>
      <c r="F12" s="35">
        <v>5</v>
      </c>
      <c r="G12" s="36">
        <v>18.600000000000001</v>
      </c>
      <c r="H12" s="35">
        <v>4</v>
      </c>
      <c r="I12" s="36">
        <v>15.3</v>
      </c>
      <c r="J12" s="35">
        <v>4</v>
      </c>
      <c r="K12" s="36">
        <v>15.45</v>
      </c>
      <c r="L12" s="35">
        <v>5</v>
      </c>
      <c r="M12" s="36">
        <v>18.899999999999999</v>
      </c>
      <c r="N12" s="33">
        <f t="shared" si="0"/>
        <v>68.25</v>
      </c>
    </row>
    <row r="13" spans="1:22" ht="14.4" x14ac:dyDescent="0.3">
      <c r="A13" s="171">
        <v>8</v>
      </c>
      <c r="B13" s="10" t="s">
        <v>169</v>
      </c>
      <c r="C13" s="11" t="s">
        <v>170</v>
      </c>
      <c r="D13" s="12">
        <v>15</v>
      </c>
      <c r="E13" s="34" t="s">
        <v>18</v>
      </c>
      <c r="F13" s="35">
        <v>5</v>
      </c>
      <c r="G13" s="36">
        <v>18.600000000000001</v>
      </c>
      <c r="H13" s="35">
        <v>4</v>
      </c>
      <c r="I13" s="36">
        <v>15.15</v>
      </c>
      <c r="J13" s="35">
        <v>5</v>
      </c>
      <c r="K13" s="36">
        <v>14.3</v>
      </c>
      <c r="L13" s="35">
        <v>5</v>
      </c>
      <c r="M13" s="36">
        <v>18.2</v>
      </c>
      <c r="N13" s="33">
        <f t="shared" si="0"/>
        <v>66.25</v>
      </c>
    </row>
    <row r="14" spans="1:22" ht="14.4" x14ac:dyDescent="0.3">
      <c r="A14" s="171">
        <v>9</v>
      </c>
      <c r="B14" s="10" t="s">
        <v>26</v>
      </c>
      <c r="C14" s="13" t="s">
        <v>171</v>
      </c>
      <c r="D14" s="12">
        <v>14</v>
      </c>
      <c r="E14" s="34" t="s">
        <v>18</v>
      </c>
      <c r="F14" s="35">
        <v>5</v>
      </c>
      <c r="G14" s="36">
        <v>19</v>
      </c>
      <c r="H14" s="35">
        <v>3</v>
      </c>
      <c r="I14" s="36">
        <v>13.5</v>
      </c>
      <c r="J14" s="35">
        <v>5</v>
      </c>
      <c r="K14" s="36">
        <v>15.45</v>
      </c>
      <c r="L14" s="35">
        <v>5</v>
      </c>
      <c r="M14" s="36">
        <v>18.45</v>
      </c>
      <c r="N14" s="33">
        <f t="shared" si="0"/>
        <v>66.400000000000006</v>
      </c>
    </row>
    <row r="15" spans="1:22" ht="14.4" x14ac:dyDescent="0.3">
      <c r="A15" s="171">
        <v>10</v>
      </c>
      <c r="B15" s="10" t="s">
        <v>21</v>
      </c>
      <c r="C15" s="13" t="s">
        <v>172</v>
      </c>
      <c r="D15" s="12">
        <v>15</v>
      </c>
      <c r="E15" s="34" t="s">
        <v>18</v>
      </c>
      <c r="F15" s="35">
        <v>5</v>
      </c>
      <c r="G15" s="36">
        <v>19.25</v>
      </c>
      <c r="H15" s="35">
        <v>4</v>
      </c>
      <c r="I15" s="36">
        <v>15.9</v>
      </c>
      <c r="J15" s="35">
        <v>5</v>
      </c>
      <c r="K15" s="36">
        <v>18.3</v>
      </c>
      <c r="L15" s="35">
        <v>5</v>
      </c>
      <c r="M15" s="36">
        <v>18.2</v>
      </c>
      <c r="N15" s="33">
        <f t="shared" si="0"/>
        <v>71.650000000000006</v>
      </c>
    </row>
    <row r="16" spans="1:22" ht="14.4" x14ac:dyDescent="0.3">
      <c r="A16" s="171">
        <v>11</v>
      </c>
      <c r="B16" s="10" t="s">
        <v>27</v>
      </c>
      <c r="C16" s="13" t="s">
        <v>173</v>
      </c>
      <c r="D16" s="12">
        <v>14</v>
      </c>
      <c r="E16" s="34" t="s">
        <v>18</v>
      </c>
      <c r="F16" s="35">
        <v>5</v>
      </c>
      <c r="G16" s="36">
        <v>19.100000000000001</v>
      </c>
      <c r="H16" s="35">
        <v>4</v>
      </c>
      <c r="I16" s="36">
        <v>15.7</v>
      </c>
      <c r="J16" s="35">
        <v>5</v>
      </c>
      <c r="K16" s="36">
        <v>18.399999999999999</v>
      </c>
      <c r="L16" s="35">
        <v>5</v>
      </c>
      <c r="M16" s="36">
        <v>19.600000000000001</v>
      </c>
      <c r="N16" s="33">
        <f t="shared" si="0"/>
        <v>72.8</v>
      </c>
    </row>
    <row r="17" spans="1:14" ht="15" thickBot="1" x14ac:dyDescent="0.35">
      <c r="A17" s="171">
        <v>12</v>
      </c>
      <c r="B17" s="14" t="s">
        <v>174</v>
      </c>
      <c r="C17" s="15" t="s">
        <v>175</v>
      </c>
      <c r="D17" s="16">
        <v>15</v>
      </c>
      <c r="E17" s="34" t="s">
        <v>18</v>
      </c>
      <c r="F17" s="38">
        <v>5</v>
      </c>
      <c r="G17" s="39">
        <v>18.600000000000001</v>
      </c>
      <c r="H17" s="38">
        <v>4</v>
      </c>
      <c r="I17" s="39">
        <v>15.3</v>
      </c>
      <c r="J17" s="38">
        <v>5</v>
      </c>
      <c r="K17" s="39">
        <v>18.100000000000001</v>
      </c>
      <c r="L17" s="38">
        <v>5</v>
      </c>
      <c r="M17" s="39">
        <v>19.2</v>
      </c>
      <c r="N17" s="33">
        <f t="shared" si="0"/>
        <v>71.2</v>
      </c>
    </row>
    <row r="18" spans="1:14" ht="15" thickBot="1" x14ac:dyDescent="0.35">
      <c r="B18" s="127" t="s">
        <v>15</v>
      </c>
      <c r="C18" s="127"/>
      <c r="D18" s="127"/>
      <c r="E18" s="127"/>
      <c r="F18" s="127"/>
      <c r="G18" s="41">
        <f>SUM((G6+G7+G8+G9+G10+G11+G12+G13+G14+G15+G16+G17)-SMALL(G6:G17,1)-SMALL(G6:G17,2)-SMALL(G6:G17,3)-SMALL(G6:G17,4))</f>
        <v>153.45000000000002</v>
      </c>
      <c r="H18" s="42"/>
      <c r="I18" s="41">
        <f>SUM((I6+I7+I8+I9+I10+I11+I12+I13+I14+I15+I16+I17)-SMALL(I6:I17,1)-SMALL(I6:I17,2)-SMALL(I6:I17,3)-SMALL(I6:I17,4))</f>
        <v>123.95000000000003</v>
      </c>
      <c r="J18" s="42"/>
      <c r="K18" s="41">
        <f>SUM((K6+K7+K8+K9+K10+K11+K12+K13+K14+K15+K16+K17)-SMALL(K6:K17,1)-SMALL(K6:K17,2)-SMALL(K6:K17,3)-SMALL(K6:K17,4))</f>
        <v>139.75000000000003</v>
      </c>
      <c r="L18" s="42"/>
      <c r="M18" s="41">
        <f>SUM((M6+M7+M8+M9+M10+M11+M12+M13+M14+M15+M16+M17)-SMALL(M6:M17,1)-SMALL(M6:M17,2)-SMALL(M6:M17,3)-SMALL(M6:M17,4))</f>
        <v>151.54999999999995</v>
      </c>
      <c r="N18" s="43"/>
    </row>
    <row r="19" spans="1:14" ht="15" thickBot="1" x14ac:dyDescent="0.35">
      <c r="B19" s="126" t="s">
        <v>18</v>
      </c>
      <c r="C19" s="126"/>
      <c r="D19" s="126"/>
      <c r="E19" s="126"/>
      <c r="F19" s="44"/>
      <c r="G19" s="45"/>
      <c r="H19" s="45"/>
      <c r="I19" s="45"/>
      <c r="J19" s="45"/>
      <c r="K19" s="45"/>
      <c r="L19" s="45"/>
      <c r="M19" s="45"/>
      <c r="N19" s="46">
        <f>SUM(G18:M18)</f>
        <v>568.70000000000005</v>
      </c>
    </row>
    <row r="20" spans="1:14" ht="15" thickBot="1" x14ac:dyDescent="0.35">
      <c r="B20" s="29"/>
      <c r="C20" s="29"/>
      <c r="D20" s="47"/>
      <c r="E20" s="29"/>
      <c r="F20" s="29"/>
      <c r="G20" s="29"/>
      <c r="H20" s="29"/>
      <c r="I20" s="29"/>
      <c r="J20" s="29"/>
      <c r="K20" s="29"/>
      <c r="L20" s="29"/>
      <c r="M20" s="29"/>
      <c r="N20" s="29"/>
    </row>
    <row r="21" spans="1:14" ht="15" thickBot="1" x14ac:dyDescent="0.35">
      <c r="B21" s="23" t="s">
        <v>4</v>
      </c>
      <c r="C21" s="24" t="s">
        <v>5</v>
      </c>
      <c r="D21" s="25" t="s">
        <v>6</v>
      </c>
      <c r="E21" s="24" t="s">
        <v>7</v>
      </c>
      <c r="F21" s="25" t="s">
        <v>8</v>
      </c>
      <c r="G21" s="26" t="s">
        <v>9</v>
      </c>
      <c r="H21" s="27" t="s">
        <v>8</v>
      </c>
      <c r="I21" s="24" t="s">
        <v>10</v>
      </c>
      <c r="J21" s="24" t="s">
        <v>8</v>
      </c>
      <c r="K21" s="26" t="s">
        <v>11</v>
      </c>
      <c r="L21" s="27" t="s">
        <v>8</v>
      </c>
      <c r="M21" s="27" t="s">
        <v>12</v>
      </c>
      <c r="N21" s="28" t="s">
        <v>13</v>
      </c>
    </row>
    <row r="22" spans="1:14" ht="14.4" x14ac:dyDescent="0.3">
      <c r="A22" s="171">
        <v>1</v>
      </c>
      <c r="B22" s="49" t="s">
        <v>468</v>
      </c>
      <c r="C22" s="49" t="s">
        <v>264</v>
      </c>
      <c r="D22" s="12">
        <v>14</v>
      </c>
      <c r="E22" s="34" t="s">
        <v>235</v>
      </c>
      <c r="F22" s="31">
        <v>4</v>
      </c>
      <c r="G22" s="32">
        <v>15.45</v>
      </c>
      <c r="H22" s="31">
        <v>4</v>
      </c>
      <c r="I22" s="32">
        <v>14.8</v>
      </c>
      <c r="J22" s="31">
        <v>4</v>
      </c>
      <c r="K22" s="32">
        <v>16.350000000000001</v>
      </c>
      <c r="L22" s="31">
        <v>4</v>
      </c>
      <c r="M22" s="32">
        <v>16.2</v>
      </c>
      <c r="N22" s="33">
        <f t="shared" ref="N22:N33" si="2">G22+I22+K22+M22</f>
        <v>62.8</v>
      </c>
    </row>
    <row r="23" spans="1:14" ht="14.4" x14ac:dyDescent="0.3">
      <c r="A23" s="171">
        <v>2</v>
      </c>
      <c r="B23" s="49" t="s">
        <v>240</v>
      </c>
      <c r="C23" s="49" t="s">
        <v>241</v>
      </c>
      <c r="D23" s="12">
        <v>15</v>
      </c>
      <c r="E23" s="34" t="s">
        <v>235</v>
      </c>
      <c r="F23" s="35">
        <v>5</v>
      </c>
      <c r="G23" s="36">
        <v>18.649999999999999</v>
      </c>
      <c r="H23" s="35">
        <v>4</v>
      </c>
      <c r="I23" s="36">
        <v>15</v>
      </c>
      <c r="J23" s="35">
        <v>4</v>
      </c>
      <c r="K23" s="36">
        <v>15.15</v>
      </c>
      <c r="L23" s="35">
        <v>4</v>
      </c>
      <c r="M23" s="36">
        <v>16.649999999999999</v>
      </c>
      <c r="N23" s="37">
        <f t="shared" si="2"/>
        <v>65.449999999999989</v>
      </c>
    </row>
    <row r="24" spans="1:14" ht="14.4" x14ac:dyDescent="0.3">
      <c r="A24" s="171">
        <v>3</v>
      </c>
      <c r="B24" s="49" t="s">
        <v>242</v>
      </c>
      <c r="C24" s="49" t="s">
        <v>205</v>
      </c>
      <c r="D24" s="12">
        <v>15</v>
      </c>
      <c r="E24" s="34" t="s">
        <v>235</v>
      </c>
      <c r="F24" s="35">
        <v>5</v>
      </c>
      <c r="G24" s="36">
        <v>19.25</v>
      </c>
      <c r="H24" s="35">
        <v>5</v>
      </c>
      <c r="I24" s="36">
        <v>15.1</v>
      </c>
      <c r="J24" s="35">
        <v>4</v>
      </c>
      <c r="K24" s="36">
        <v>16.600000000000001</v>
      </c>
      <c r="L24" s="35">
        <v>5</v>
      </c>
      <c r="M24" s="36">
        <v>18.55</v>
      </c>
      <c r="N24" s="37">
        <f t="shared" si="2"/>
        <v>69.5</v>
      </c>
    </row>
    <row r="25" spans="1:14" ht="14.4" x14ac:dyDescent="0.3">
      <c r="A25" s="171">
        <v>4</v>
      </c>
      <c r="B25" s="49" t="s">
        <v>243</v>
      </c>
      <c r="C25" s="49" t="s">
        <v>244</v>
      </c>
      <c r="D25" s="12">
        <v>14</v>
      </c>
      <c r="E25" s="34" t="s">
        <v>235</v>
      </c>
      <c r="F25" s="35">
        <v>5</v>
      </c>
      <c r="G25" s="36">
        <v>18.95</v>
      </c>
      <c r="H25" s="35">
        <v>4</v>
      </c>
      <c r="I25" s="36">
        <v>15.6</v>
      </c>
      <c r="J25" s="35">
        <v>5</v>
      </c>
      <c r="K25" s="36">
        <v>18</v>
      </c>
      <c r="L25" s="35">
        <v>5</v>
      </c>
      <c r="M25" s="36">
        <v>19.3</v>
      </c>
      <c r="N25" s="37">
        <f t="shared" si="2"/>
        <v>71.849999999999994</v>
      </c>
    </row>
    <row r="26" spans="1:14" ht="14.4" x14ac:dyDescent="0.3">
      <c r="A26" s="171">
        <v>5</v>
      </c>
      <c r="B26" s="49" t="s">
        <v>245</v>
      </c>
      <c r="C26" s="49" t="s">
        <v>246</v>
      </c>
      <c r="D26" s="12">
        <v>16</v>
      </c>
      <c r="E26" s="34" t="s">
        <v>235</v>
      </c>
      <c r="F26" s="35">
        <v>5</v>
      </c>
      <c r="G26" s="36">
        <v>18.55</v>
      </c>
      <c r="H26" s="35">
        <v>4</v>
      </c>
      <c r="I26" s="36">
        <v>15.45</v>
      </c>
      <c r="J26" s="35">
        <v>4</v>
      </c>
      <c r="K26" s="36">
        <v>15.7</v>
      </c>
      <c r="L26" s="35">
        <v>4</v>
      </c>
      <c r="M26" s="36">
        <v>16.600000000000001</v>
      </c>
      <c r="N26" s="37">
        <f t="shared" si="2"/>
        <v>66.300000000000011</v>
      </c>
    </row>
    <row r="27" spans="1:14" ht="14.4" x14ac:dyDescent="0.3">
      <c r="A27" s="171">
        <v>6</v>
      </c>
      <c r="B27" s="49" t="s">
        <v>247</v>
      </c>
      <c r="C27" s="49" t="s">
        <v>248</v>
      </c>
      <c r="D27" s="12">
        <v>14</v>
      </c>
      <c r="E27" s="34" t="s">
        <v>235</v>
      </c>
      <c r="F27" s="35">
        <v>5</v>
      </c>
      <c r="G27" s="36">
        <v>18.05</v>
      </c>
      <c r="H27" s="35">
        <v>4</v>
      </c>
      <c r="I27" s="36">
        <v>16.100000000000001</v>
      </c>
      <c r="J27" s="35">
        <v>5</v>
      </c>
      <c r="K27" s="36">
        <v>15</v>
      </c>
      <c r="L27" s="35">
        <v>5</v>
      </c>
      <c r="M27" s="36">
        <v>18.7</v>
      </c>
      <c r="N27" s="37">
        <f t="shared" si="2"/>
        <v>67.850000000000009</v>
      </c>
    </row>
    <row r="28" spans="1:14" ht="14.4" x14ac:dyDescent="0.3">
      <c r="A28" s="171">
        <v>7</v>
      </c>
      <c r="B28" s="49" t="s">
        <v>249</v>
      </c>
      <c r="C28" s="49" t="s">
        <v>250</v>
      </c>
      <c r="D28" s="12">
        <v>14</v>
      </c>
      <c r="E28" s="34" t="s">
        <v>235</v>
      </c>
      <c r="F28" s="35">
        <v>5</v>
      </c>
      <c r="G28" s="36">
        <v>20</v>
      </c>
      <c r="H28" s="35">
        <v>4</v>
      </c>
      <c r="I28" s="36">
        <v>15.6</v>
      </c>
      <c r="J28" s="35">
        <v>5</v>
      </c>
      <c r="K28" s="36">
        <v>18.3</v>
      </c>
      <c r="L28" s="35">
        <v>5</v>
      </c>
      <c r="M28" s="36">
        <v>19.399999999999999</v>
      </c>
      <c r="N28" s="37">
        <f t="shared" si="2"/>
        <v>73.300000000000011</v>
      </c>
    </row>
    <row r="29" spans="1:14" ht="14.4" x14ac:dyDescent="0.3">
      <c r="A29" s="171">
        <v>8</v>
      </c>
      <c r="B29" s="49" t="s">
        <v>251</v>
      </c>
      <c r="C29" s="49" t="s">
        <v>160</v>
      </c>
      <c r="D29" s="12">
        <v>14</v>
      </c>
      <c r="E29" s="34" t="s">
        <v>235</v>
      </c>
      <c r="F29" s="35">
        <v>5</v>
      </c>
      <c r="G29" s="36">
        <v>19.05</v>
      </c>
      <c r="H29" s="35">
        <v>5</v>
      </c>
      <c r="I29" s="36">
        <v>17.75</v>
      </c>
      <c r="J29" s="35">
        <v>5</v>
      </c>
      <c r="K29" s="36">
        <v>18.600000000000001</v>
      </c>
      <c r="L29" s="35">
        <v>5</v>
      </c>
      <c r="M29" s="36">
        <v>19.5</v>
      </c>
      <c r="N29" s="37">
        <f t="shared" si="2"/>
        <v>74.900000000000006</v>
      </c>
    </row>
    <row r="30" spans="1:14" ht="14.4" x14ac:dyDescent="0.3">
      <c r="A30" s="171">
        <v>9</v>
      </c>
      <c r="B30" s="49" t="s">
        <v>252</v>
      </c>
      <c r="C30" s="49" t="s">
        <v>253</v>
      </c>
      <c r="D30" s="12">
        <v>15</v>
      </c>
      <c r="E30" s="34" t="s">
        <v>235</v>
      </c>
      <c r="F30" s="35">
        <v>4</v>
      </c>
      <c r="G30" s="36">
        <v>16.45</v>
      </c>
      <c r="H30" s="35">
        <v>3</v>
      </c>
      <c r="I30" s="36">
        <v>12.95</v>
      </c>
      <c r="J30" s="35">
        <v>4</v>
      </c>
      <c r="K30" s="36">
        <v>14.15</v>
      </c>
      <c r="L30" s="35">
        <v>5</v>
      </c>
      <c r="M30" s="36">
        <v>16.25</v>
      </c>
      <c r="N30" s="37">
        <f t="shared" si="2"/>
        <v>59.8</v>
      </c>
    </row>
    <row r="31" spans="1:14" ht="14.4" x14ac:dyDescent="0.3">
      <c r="A31" s="171">
        <v>10</v>
      </c>
      <c r="B31" s="49" t="s">
        <v>254</v>
      </c>
      <c r="C31" s="49" t="s">
        <v>255</v>
      </c>
      <c r="D31" s="12">
        <v>14</v>
      </c>
      <c r="E31" s="34" t="s">
        <v>235</v>
      </c>
      <c r="F31" s="35">
        <v>4</v>
      </c>
      <c r="G31" s="36">
        <v>16.95</v>
      </c>
      <c r="H31" s="35">
        <v>4</v>
      </c>
      <c r="I31" s="36">
        <v>14.15</v>
      </c>
      <c r="J31" s="35">
        <v>4</v>
      </c>
      <c r="K31" s="36">
        <v>13.8</v>
      </c>
      <c r="L31" s="35">
        <v>5</v>
      </c>
      <c r="M31" s="36">
        <v>16.100000000000001</v>
      </c>
      <c r="N31" s="37">
        <f t="shared" si="2"/>
        <v>61.000000000000007</v>
      </c>
    </row>
    <row r="32" spans="1:14" ht="14.4" x14ac:dyDescent="0.3">
      <c r="A32" s="171">
        <v>11</v>
      </c>
      <c r="B32" s="246" t="s">
        <v>256</v>
      </c>
      <c r="C32" s="246" t="s">
        <v>257</v>
      </c>
      <c r="D32" s="12">
        <v>14</v>
      </c>
      <c r="E32" s="34" t="s">
        <v>235</v>
      </c>
      <c r="F32" s="35">
        <v>5</v>
      </c>
      <c r="G32" s="36">
        <v>18.45</v>
      </c>
      <c r="H32" s="35">
        <v>4</v>
      </c>
      <c r="I32" s="36">
        <v>15.1</v>
      </c>
      <c r="J32" s="35">
        <v>4</v>
      </c>
      <c r="K32" s="36">
        <v>15.85</v>
      </c>
      <c r="L32" s="35">
        <v>5</v>
      </c>
      <c r="M32" s="36">
        <v>18.3</v>
      </c>
      <c r="N32" s="37">
        <f t="shared" si="2"/>
        <v>67.7</v>
      </c>
    </row>
    <row r="33" spans="1:14" ht="15" thickBot="1" x14ac:dyDescent="0.35">
      <c r="A33" s="171">
        <v>12</v>
      </c>
      <c r="B33" s="109" t="s">
        <v>258</v>
      </c>
      <c r="C33" s="109" t="s">
        <v>259</v>
      </c>
      <c r="D33" s="16">
        <v>14</v>
      </c>
      <c r="E33" s="34" t="s">
        <v>235</v>
      </c>
      <c r="F33" s="38">
        <v>5</v>
      </c>
      <c r="G33" s="39">
        <v>19</v>
      </c>
      <c r="H33" s="38">
        <v>5</v>
      </c>
      <c r="I33" s="39">
        <v>16</v>
      </c>
      <c r="J33" s="38">
        <v>5</v>
      </c>
      <c r="K33" s="39">
        <v>16.600000000000001</v>
      </c>
      <c r="L33" s="38">
        <v>5</v>
      </c>
      <c r="M33" s="39">
        <v>19</v>
      </c>
      <c r="N33" s="37">
        <f t="shared" si="2"/>
        <v>70.599999999999994</v>
      </c>
    </row>
    <row r="34" spans="1:14" ht="15" thickBot="1" x14ac:dyDescent="0.35">
      <c r="B34" s="127" t="s">
        <v>15</v>
      </c>
      <c r="C34" s="127"/>
      <c r="D34" s="127"/>
      <c r="E34" s="127"/>
      <c r="F34" s="127"/>
      <c r="G34" s="41">
        <f>SUM((G22+G23+G24+G25+G26+G27+G28+G29+G30+G31+G32+G33)-SMALL(G22:G33,1)-SMALL(G22:G33,2)-SMALL(G22:G33,3)-SMALL(G22:G33,4))</f>
        <v>151.89999999999998</v>
      </c>
      <c r="H34" s="42"/>
      <c r="I34" s="41">
        <f>SUM((I22+I23+I24+I25+I26+I27+I28+I29+I30+I31+I32+I33)-SMALL(I22:I33,1)-SMALL(I22:I33,2)-SMALL(I22:I33,3)-SMALL(I22:I33,4))</f>
        <v>126.69999999999999</v>
      </c>
      <c r="J34" s="42"/>
      <c r="K34" s="41">
        <f>SUM((K22+K23+K24+K25+K26+K27+K28+K29+K30+K31+K32+K33)-SMALL(K22:K33,1)-SMALL(K22:K33,2)-SMALL(K22:K33,3)-SMALL(K22:K33,4))</f>
        <v>135.99999999999997</v>
      </c>
      <c r="L34" s="42"/>
      <c r="M34" s="41">
        <f>SUM((M22+M23+M24+M25+M26+M27+M28+M29+M30+M31+M32+M33)-SMALL(M22:M33,1)-SMALL(M22:M33,2)-SMALL(M22:M33,3)-SMALL(M22:M33,4))</f>
        <v>149.4</v>
      </c>
      <c r="N34" s="43"/>
    </row>
    <row r="35" spans="1:14" ht="15" thickBot="1" x14ac:dyDescent="0.35">
      <c r="B35" s="126" t="s">
        <v>234</v>
      </c>
      <c r="C35" s="126"/>
      <c r="D35" s="126"/>
      <c r="E35" s="126"/>
      <c r="F35" s="44"/>
      <c r="G35" s="45"/>
      <c r="H35" s="45"/>
      <c r="I35" s="45"/>
      <c r="J35" s="45"/>
      <c r="K35" s="45"/>
      <c r="L35" s="45"/>
      <c r="M35" s="45"/>
      <c r="N35" s="46">
        <f>SUM(G34:M34)</f>
        <v>563.99999999999989</v>
      </c>
    </row>
    <row r="36" spans="1:14" ht="15" thickBot="1" x14ac:dyDescent="0.35">
      <c r="B36" s="29"/>
      <c r="C36" s="29"/>
      <c r="D36" s="47"/>
      <c r="E36" s="29"/>
      <c r="F36" s="29"/>
      <c r="G36" s="29"/>
      <c r="H36" s="29"/>
      <c r="I36" s="29"/>
      <c r="J36" s="29"/>
      <c r="K36" s="29"/>
      <c r="L36" s="29"/>
      <c r="M36" s="29"/>
      <c r="N36" s="29"/>
    </row>
    <row r="37" spans="1:14" ht="15" thickBot="1" x14ac:dyDescent="0.35">
      <c r="B37" s="23" t="s">
        <v>4</v>
      </c>
      <c r="C37" s="24" t="s">
        <v>5</v>
      </c>
      <c r="D37" s="25" t="s">
        <v>6</v>
      </c>
      <c r="E37" s="24" t="s">
        <v>7</v>
      </c>
      <c r="F37" s="25" t="s">
        <v>8</v>
      </c>
      <c r="G37" s="26" t="s">
        <v>9</v>
      </c>
      <c r="H37" s="27" t="s">
        <v>8</v>
      </c>
      <c r="I37" s="24" t="s">
        <v>10</v>
      </c>
      <c r="J37" s="24" t="s">
        <v>8</v>
      </c>
      <c r="K37" s="26" t="s">
        <v>11</v>
      </c>
      <c r="L37" s="27" t="s">
        <v>8</v>
      </c>
      <c r="M37" s="27" t="s">
        <v>12</v>
      </c>
      <c r="N37" s="28" t="s">
        <v>13</v>
      </c>
    </row>
    <row r="38" spans="1:14" ht="14.4" x14ac:dyDescent="0.3">
      <c r="A38" s="171">
        <v>1</v>
      </c>
      <c r="B38" s="49" t="s">
        <v>337</v>
      </c>
      <c r="C38" s="49" t="s">
        <v>338</v>
      </c>
      <c r="D38" s="12">
        <v>14</v>
      </c>
      <c r="E38" s="34" t="s">
        <v>359</v>
      </c>
      <c r="F38" s="31">
        <v>3</v>
      </c>
      <c r="G38" s="32">
        <v>14</v>
      </c>
      <c r="H38" s="31">
        <v>3</v>
      </c>
      <c r="I38" s="32">
        <v>13.75</v>
      </c>
      <c r="J38" s="31">
        <v>4</v>
      </c>
      <c r="K38" s="32">
        <v>14.9</v>
      </c>
      <c r="L38" s="31">
        <v>4</v>
      </c>
      <c r="M38" s="32">
        <v>16.5</v>
      </c>
      <c r="N38" s="33">
        <f t="shared" ref="N38:N49" si="3">G38+I38+K38+M38</f>
        <v>59.15</v>
      </c>
    </row>
    <row r="39" spans="1:14" ht="14.4" x14ac:dyDescent="0.3">
      <c r="A39" s="171">
        <v>2</v>
      </c>
      <c r="B39" s="49" t="s">
        <v>339</v>
      </c>
      <c r="C39" s="49" t="s">
        <v>340</v>
      </c>
      <c r="D39" s="12">
        <v>14</v>
      </c>
      <c r="E39" s="34" t="s">
        <v>359</v>
      </c>
      <c r="F39" s="35">
        <v>5</v>
      </c>
      <c r="G39" s="36">
        <v>18.2</v>
      </c>
      <c r="H39" s="35">
        <v>4</v>
      </c>
      <c r="I39" s="36">
        <v>14.15</v>
      </c>
      <c r="J39" s="35">
        <v>5</v>
      </c>
      <c r="K39" s="36">
        <v>15.1</v>
      </c>
      <c r="L39" s="35">
        <v>5</v>
      </c>
      <c r="M39" s="36">
        <v>17.399999999999999</v>
      </c>
      <c r="N39" s="33">
        <f t="shared" si="3"/>
        <v>64.849999999999994</v>
      </c>
    </row>
    <row r="40" spans="1:14" ht="14.4" x14ac:dyDescent="0.3">
      <c r="A40" s="171">
        <v>3</v>
      </c>
      <c r="B40" s="49" t="s">
        <v>341</v>
      </c>
      <c r="C40" s="49" t="s">
        <v>110</v>
      </c>
      <c r="D40" s="12">
        <v>14</v>
      </c>
      <c r="E40" s="34" t="s">
        <v>359</v>
      </c>
      <c r="F40" s="35">
        <v>5</v>
      </c>
      <c r="G40" s="36">
        <v>18.149999999999999</v>
      </c>
      <c r="H40" s="35">
        <v>4</v>
      </c>
      <c r="I40" s="36">
        <v>15.15</v>
      </c>
      <c r="J40" s="35">
        <v>4</v>
      </c>
      <c r="K40" s="36">
        <v>17</v>
      </c>
      <c r="L40" s="35">
        <v>5</v>
      </c>
      <c r="M40" s="36">
        <v>18.149999999999999</v>
      </c>
      <c r="N40" s="33">
        <f t="shared" si="3"/>
        <v>68.449999999999989</v>
      </c>
    </row>
    <row r="41" spans="1:14" ht="14.4" x14ac:dyDescent="0.3">
      <c r="A41" s="171">
        <v>4</v>
      </c>
      <c r="B41" s="49" t="s">
        <v>342</v>
      </c>
      <c r="C41" s="49" t="s">
        <v>343</v>
      </c>
      <c r="D41" s="12">
        <v>15</v>
      </c>
      <c r="E41" s="34" t="s">
        <v>359</v>
      </c>
      <c r="F41" s="35">
        <v>4</v>
      </c>
      <c r="G41" s="36">
        <v>16.649999999999999</v>
      </c>
      <c r="H41" s="35">
        <v>4</v>
      </c>
      <c r="I41" s="36">
        <v>15.65</v>
      </c>
      <c r="J41" s="35">
        <v>4</v>
      </c>
      <c r="K41" s="36">
        <v>16</v>
      </c>
      <c r="L41" s="35">
        <v>5</v>
      </c>
      <c r="M41" s="36">
        <v>18.7</v>
      </c>
      <c r="N41" s="33">
        <f t="shared" si="3"/>
        <v>67</v>
      </c>
    </row>
    <row r="42" spans="1:14" ht="14.4" x14ac:dyDescent="0.3">
      <c r="A42" s="171">
        <v>5</v>
      </c>
      <c r="B42" s="49" t="s">
        <v>344</v>
      </c>
      <c r="C42" s="49" t="s">
        <v>16</v>
      </c>
      <c r="D42" s="12">
        <v>14</v>
      </c>
      <c r="E42" s="34" t="s">
        <v>359</v>
      </c>
      <c r="F42" s="35">
        <v>5</v>
      </c>
      <c r="G42" s="36">
        <v>18.350000000000001</v>
      </c>
      <c r="H42" s="35">
        <v>3</v>
      </c>
      <c r="I42" s="36">
        <v>13.65</v>
      </c>
      <c r="J42" s="35">
        <v>5</v>
      </c>
      <c r="K42" s="36">
        <v>13.75</v>
      </c>
      <c r="L42" s="35">
        <v>5</v>
      </c>
      <c r="M42" s="36">
        <v>16.899999999999999</v>
      </c>
      <c r="N42" s="33">
        <f t="shared" si="3"/>
        <v>62.65</v>
      </c>
    </row>
    <row r="43" spans="1:14" ht="14.4" x14ac:dyDescent="0.3">
      <c r="A43" s="171">
        <v>6</v>
      </c>
      <c r="B43" s="49" t="s">
        <v>345</v>
      </c>
      <c r="C43" s="49" t="s">
        <v>346</v>
      </c>
      <c r="D43" s="12">
        <v>14</v>
      </c>
      <c r="E43" s="34" t="s">
        <v>359</v>
      </c>
      <c r="F43" s="35">
        <v>5</v>
      </c>
      <c r="G43" s="36">
        <v>19.7</v>
      </c>
      <c r="H43" s="35">
        <v>4</v>
      </c>
      <c r="I43" s="36">
        <v>16</v>
      </c>
      <c r="J43" s="35">
        <v>5</v>
      </c>
      <c r="K43" s="36">
        <v>18.75</v>
      </c>
      <c r="L43" s="35">
        <v>5</v>
      </c>
      <c r="M43" s="36">
        <v>18.8</v>
      </c>
      <c r="N43" s="33">
        <f t="shared" si="3"/>
        <v>73.25</v>
      </c>
    </row>
    <row r="44" spans="1:14" ht="14.4" x14ac:dyDescent="0.3">
      <c r="A44" s="171">
        <v>7</v>
      </c>
      <c r="B44" s="49" t="s">
        <v>347</v>
      </c>
      <c r="C44" s="49" t="s">
        <v>348</v>
      </c>
      <c r="D44" s="12">
        <v>14</v>
      </c>
      <c r="E44" s="34" t="s">
        <v>359</v>
      </c>
      <c r="F44" s="35">
        <v>4</v>
      </c>
      <c r="G44" s="36">
        <v>19</v>
      </c>
      <c r="H44" s="35">
        <v>4</v>
      </c>
      <c r="I44" s="36">
        <v>14.45</v>
      </c>
      <c r="J44" s="35">
        <v>4</v>
      </c>
      <c r="K44" s="36">
        <v>16.05</v>
      </c>
      <c r="L44" s="35">
        <v>5</v>
      </c>
      <c r="M44" s="36">
        <v>16.55</v>
      </c>
      <c r="N44" s="33">
        <f t="shared" si="3"/>
        <v>66.05</v>
      </c>
    </row>
    <row r="45" spans="1:14" ht="14.4" x14ac:dyDescent="0.3">
      <c r="A45" s="171">
        <v>8</v>
      </c>
      <c r="B45" s="49" t="s">
        <v>349</v>
      </c>
      <c r="C45" s="49" t="s">
        <v>350</v>
      </c>
      <c r="D45" s="12">
        <v>15</v>
      </c>
      <c r="E45" s="34" t="s">
        <v>359</v>
      </c>
      <c r="F45" s="35">
        <v>4</v>
      </c>
      <c r="G45" s="36">
        <v>16.149999999999999</v>
      </c>
      <c r="H45" s="35">
        <v>2</v>
      </c>
      <c r="I45" s="36">
        <v>13.55</v>
      </c>
      <c r="J45" s="35">
        <v>4</v>
      </c>
      <c r="K45" s="36">
        <v>15.8</v>
      </c>
      <c r="L45" s="35">
        <v>5</v>
      </c>
      <c r="M45" s="36">
        <v>18.5</v>
      </c>
      <c r="N45" s="33">
        <f t="shared" si="3"/>
        <v>64</v>
      </c>
    </row>
    <row r="46" spans="1:14" ht="14.4" x14ac:dyDescent="0.3">
      <c r="A46" s="171">
        <v>9</v>
      </c>
      <c r="B46" s="49" t="s">
        <v>351</v>
      </c>
      <c r="C46" s="49" t="s">
        <v>352</v>
      </c>
      <c r="D46" s="12">
        <v>14</v>
      </c>
      <c r="E46" s="34" t="s">
        <v>359</v>
      </c>
      <c r="F46" s="35">
        <v>5</v>
      </c>
      <c r="G46" s="36">
        <v>18.5</v>
      </c>
      <c r="H46" s="35">
        <v>4</v>
      </c>
      <c r="I46" s="36">
        <v>14.75</v>
      </c>
      <c r="J46" s="35">
        <v>4</v>
      </c>
      <c r="K46" s="36">
        <v>16.149999999999999</v>
      </c>
      <c r="L46" s="35">
        <v>5</v>
      </c>
      <c r="M46" s="36">
        <v>17.600000000000001</v>
      </c>
      <c r="N46" s="33">
        <f t="shared" si="3"/>
        <v>67</v>
      </c>
    </row>
    <row r="47" spans="1:14" ht="14.4" x14ac:dyDescent="0.3">
      <c r="A47" s="171">
        <v>10</v>
      </c>
      <c r="B47" s="49" t="s">
        <v>353</v>
      </c>
      <c r="C47" s="49" t="s">
        <v>354</v>
      </c>
      <c r="D47" s="12">
        <v>14</v>
      </c>
      <c r="E47" s="34" t="s">
        <v>359</v>
      </c>
      <c r="F47" s="35">
        <v>4</v>
      </c>
      <c r="G47" s="36">
        <v>16.149999999999999</v>
      </c>
      <c r="H47" s="35">
        <v>3</v>
      </c>
      <c r="I47" s="36">
        <v>13.5</v>
      </c>
      <c r="J47" s="35">
        <v>4</v>
      </c>
      <c r="K47" s="36">
        <v>13</v>
      </c>
      <c r="L47" s="35">
        <v>4</v>
      </c>
      <c r="M47" s="36">
        <v>16.100000000000001</v>
      </c>
      <c r="N47" s="33">
        <f t="shared" si="3"/>
        <v>58.75</v>
      </c>
    </row>
    <row r="48" spans="1:14" ht="14.4" x14ac:dyDescent="0.3">
      <c r="A48" s="171">
        <v>11</v>
      </c>
      <c r="B48" s="246" t="s">
        <v>355</v>
      </c>
      <c r="C48" s="246" t="s">
        <v>356</v>
      </c>
      <c r="D48" s="12">
        <v>14</v>
      </c>
      <c r="E48" s="34" t="s">
        <v>359</v>
      </c>
      <c r="F48" s="35">
        <v>5</v>
      </c>
      <c r="G48" s="36">
        <v>19.2</v>
      </c>
      <c r="H48" s="35">
        <v>4</v>
      </c>
      <c r="I48" s="36">
        <v>14.35</v>
      </c>
      <c r="J48" s="35">
        <v>5</v>
      </c>
      <c r="K48" s="36">
        <v>18.149999999999999</v>
      </c>
      <c r="L48" s="35">
        <v>5</v>
      </c>
      <c r="M48" s="36">
        <v>19.45</v>
      </c>
      <c r="N48" s="33">
        <f t="shared" si="3"/>
        <v>71.149999999999991</v>
      </c>
    </row>
    <row r="49" spans="1:14" ht="15" thickBot="1" x14ac:dyDescent="0.35">
      <c r="A49" s="171">
        <v>12</v>
      </c>
      <c r="B49" s="109" t="s">
        <v>357</v>
      </c>
      <c r="C49" s="109" t="s">
        <v>358</v>
      </c>
      <c r="D49" s="16">
        <v>16</v>
      </c>
      <c r="E49" s="34" t="s">
        <v>359</v>
      </c>
      <c r="F49" s="38">
        <v>5</v>
      </c>
      <c r="G49" s="39">
        <v>18.649999999999999</v>
      </c>
      <c r="H49" s="38">
        <v>4</v>
      </c>
      <c r="I49" s="39">
        <v>15.95</v>
      </c>
      <c r="J49" s="38">
        <v>5</v>
      </c>
      <c r="K49" s="39">
        <v>16.899999999999999</v>
      </c>
      <c r="L49" s="38">
        <v>5</v>
      </c>
      <c r="M49" s="39">
        <v>18.899999999999999</v>
      </c>
      <c r="N49" s="33">
        <f t="shared" si="3"/>
        <v>70.399999999999991</v>
      </c>
    </row>
    <row r="50" spans="1:14" ht="15" thickBot="1" x14ac:dyDescent="0.35">
      <c r="B50" s="127" t="s">
        <v>15</v>
      </c>
      <c r="C50" s="127"/>
      <c r="D50" s="127"/>
      <c r="E50" s="127"/>
      <c r="F50" s="127"/>
      <c r="G50" s="41">
        <f>SUM((G38+G39+G40+G41+G42+G43+G44+G45+G46+G47+G48+G49)-SMALL(G38:G49,1)-SMALL(G38:G49,2)-SMALL(G38:G49,3)-SMALL(G38:G49,4))</f>
        <v>149.74999999999997</v>
      </c>
      <c r="H50" s="42"/>
      <c r="I50" s="41">
        <f>SUM((I38+I39+I40+I41+I42+I43+I44+I45+I46+I47+I48+I49)-SMALL(I38:I49,1)-SMALL(I38:I49,2)-SMALL(I38:I49,3)-SMALL(I38:I49,4))</f>
        <v>120.44999999999996</v>
      </c>
      <c r="J50" s="42"/>
      <c r="K50" s="41">
        <f>SUM((K38+K39+K40+K41+K42+K43+K44+K45+K46+K47+K48+K49)-SMALL(K38:K49,1)-SMALL(K38:K49,2)-SMALL(K38:K49,3)-SMALL(K38:K49,4))</f>
        <v>134.80000000000001</v>
      </c>
      <c r="L50" s="42"/>
      <c r="M50" s="41">
        <f>SUM((M38+M39+M40+M41+M42+M43+M44+M45+M46+M47+M48+M49)-SMALL(M38:M49,1)-SMALL(M38:M49,2)-SMALL(M38:M49,3)-SMALL(M38:M49,4))</f>
        <v>147.49999999999997</v>
      </c>
      <c r="N50" s="43"/>
    </row>
    <row r="51" spans="1:14" ht="15" thickBot="1" x14ac:dyDescent="0.35">
      <c r="B51" s="126" t="s">
        <v>336</v>
      </c>
      <c r="C51" s="126"/>
      <c r="D51" s="126"/>
      <c r="E51" s="126"/>
      <c r="F51" s="44"/>
      <c r="G51" s="45"/>
      <c r="H51" s="45"/>
      <c r="I51" s="45"/>
      <c r="J51" s="45"/>
      <c r="K51" s="45"/>
      <c r="L51" s="45"/>
      <c r="M51" s="45"/>
      <c r="N51" s="46">
        <f>SUM(G50:M50)</f>
        <v>552.49999999999989</v>
      </c>
    </row>
    <row r="52" spans="1:14" ht="14.4" x14ac:dyDescent="0.3">
      <c r="B52" s="29"/>
      <c r="C52" s="29"/>
      <c r="D52" s="47"/>
      <c r="E52" s="29"/>
      <c r="F52" s="29"/>
      <c r="G52" s="29"/>
      <c r="H52" s="29"/>
      <c r="I52" s="29"/>
      <c r="J52" s="29"/>
      <c r="K52" s="29"/>
      <c r="L52" s="29"/>
      <c r="M52" s="29"/>
      <c r="N52" s="29"/>
    </row>
    <row r="54" spans="1:14" ht="29.1" customHeight="1" x14ac:dyDescent="0.3"/>
  </sheetData>
  <mergeCells count="10">
    <mergeCell ref="B34:F34"/>
    <mergeCell ref="B35:E35"/>
    <mergeCell ref="B50:F50"/>
    <mergeCell ref="B51:E51"/>
    <mergeCell ref="P3:V4"/>
    <mergeCell ref="B1:N1"/>
    <mergeCell ref="B2:N2"/>
    <mergeCell ref="B3:N3"/>
    <mergeCell ref="B18:F18"/>
    <mergeCell ref="B19:E19"/>
  </mergeCells>
  <pageMargins left="0.118055555555556" right="0" top="0.51180555555555596" bottom="0.39374999999999999" header="0.511811023622047" footer="0.511811023622047"/>
  <pageSetup paperSize="9" orientation="portrait" horizontalDpi="4294967293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U115"/>
  <sheetViews>
    <sheetView zoomScaleNormal="100" workbookViewId="0">
      <selection activeCell="Q19" sqref="Q19"/>
    </sheetView>
  </sheetViews>
  <sheetFormatPr baseColWidth="10" defaultColWidth="10.77734375" defaultRowHeight="13.8" x14ac:dyDescent="0.3"/>
  <cols>
    <col min="1" max="1" width="19" style="1" customWidth="1"/>
    <col min="2" max="2" width="10.77734375" style="1"/>
    <col min="3" max="3" width="4.77734375" style="17" customWidth="1"/>
    <col min="4" max="4" width="12.21875" style="1" customWidth="1"/>
    <col min="5" max="5" width="4.21875" style="1" customWidth="1"/>
    <col min="6" max="6" width="8.5546875" style="1" customWidth="1"/>
    <col min="7" max="7" width="4.21875" style="1" customWidth="1"/>
    <col min="8" max="8" width="9.21875" style="1" customWidth="1"/>
    <col min="9" max="9" width="4.21875" style="1" customWidth="1"/>
    <col min="10" max="10" width="9.21875" style="1" customWidth="1"/>
    <col min="11" max="11" width="4.21875" style="1" customWidth="1"/>
    <col min="12" max="12" width="7.21875" style="1" customWidth="1"/>
    <col min="13" max="13" width="8.77734375" style="1" customWidth="1"/>
    <col min="14" max="14" width="4.77734375" style="1" customWidth="1"/>
    <col min="15" max="20" width="10.77734375" style="1"/>
    <col min="21" max="21" width="13" style="1" customWidth="1"/>
    <col min="22" max="16383" width="10.77734375" style="1"/>
    <col min="16384" max="16384" width="11.5546875" style="1" customWidth="1"/>
  </cols>
  <sheetData>
    <row r="1" spans="1:21" ht="20.25" customHeight="1" x14ac:dyDescent="0.4">
      <c r="A1" s="124" t="s">
        <v>64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</row>
    <row r="2" spans="1:21" ht="21" x14ac:dyDescent="0.4">
      <c r="A2" s="116" t="s">
        <v>65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spans="1:21" ht="19.5" customHeight="1" x14ac:dyDescent="0.35">
      <c r="A3" s="132" t="s">
        <v>22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</row>
    <row r="4" spans="1:21" ht="13.8" customHeight="1" x14ac:dyDescent="0.3">
      <c r="A4" s="64"/>
      <c r="B4" s="64"/>
      <c r="C4" s="81"/>
      <c r="D4" s="64"/>
      <c r="E4" s="64"/>
      <c r="F4" s="64"/>
      <c r="G4" s="64"/>
      <c r="H4" s="64"/>
      <c r="I4" s="64"/>
      <c r="J4" s="64"/>
      <c r="K4" s="64"/>
      <c r="L4" s="64"/>
      <c r="M4" s="64"/>
      <c r="N4" s="84"/>
    </row>
    <row r="5" spans="1:21" x14ac:dyDescent="0.3">
      <c r="A5" s="133" t="s">
        <v>226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84"/>
    </row>
    <row r="6" spans="1:21" x14ac:dyDescent="0.3">
      <c r="A6" s="89" t="s">
        <v>4</v>
      </c>
      <c r="B6" s="89" t="s">
        <v>5</v>
      </c>
      <c r="C6" s="89" t="s">
        <v>6</v>
      </c>
      <c r="D6" s="89" t="s">
        <v>7</v>
      </c>
      <c r="E6" s="89" t="s">
        <v>8</v>
      </c>
      <c r="F6" s="89" t="s">
        <v>9</v>
      </c>
      <c r="G6" s="89" t="s">
        <v>8</v>
      </c>
      <c r="H6" s="89" t="s">
        <v>10</v>
      </c>
      <c r="I6" s="89" t="s">
        <v>8</v>
      </c>
      <c r="J6" s="89" t="s">
        <v>11</v>
      </c>
      <c r="K6" s="89" t="s">
        <v>8</v>
      </c>
      <c r="L6" s="89" t="s">
        <v>12</v>
      </c>
      <c r="M6" s="89" t="s">
        <v>13</v>
      </c>
      <c r="N6" s="84"/>
      <c r="O6" s="235" t="s">
        <v>70</v>
      </c>
      <c r="P6" s="235"/>
      <c r="Q6" s="235"/>
      <c r="R6" s="235"/>
      <c r="S6" s="235"/>
      <c r="T6" s="235"/>
      <c r="U6" s="235"/>
    </row>
    <row r="7" spans="1:21" x14ac:dyDescent="0.3">
      <c r="A7" s="253" t="s">
        <v>251</v>
      </c>
      <c r="B7" s="253" t="s">
        <v>160</v>
      </c>
      <c r="C7" s="233">
        <v>14</v>
      </c>
      <c r="D7" s="234" t="s">
        <v>235</v>
      </c>
      <c r="E7" s="185">
        <f>'Eq Excellence'!F29</f>
        <v>5</v>
      </c>
      <c r="F7" s="186">
        <f>'Eq Excellence'!G29</f>
        <v>19.05</v>
      </c>
      <c r="G7" s="185">
        <f>'Eq Excellence'!H29</f>
        <v>5</v>
      </c>
      <c r="H7" s="186">
        <f>'Eq Excellence'!I29</f>
        <v>17.75</v>
      </c>
      <c r="I7" s="185">
        <f>'Eq Excellence'!J29</f>
        <v>5</v>
      </c>
      <c r="J7" s="186">
        <f>'Eq Excellence'!K29</f>
        <v>18.600000000000001</v>
      </c>
      <c r="K7" s="185">
        <f>'Eq Excellence'!L29</f>
        <v>5</v>
      </c>
      <c r="L7" s="186">
        <f>'Eq Excellence'!M29</f>
        <v>19.5</v>
      </c>
      <c r="M7" s="187">
        <f>F7+H7+J7+L7</f>
        <v>74.900000000000006</v>
      </c>
      <c r="O7" s="235"/>
      <c r="P7" s="235"/>
      <c r="Q7" s="235"/>
      <c r="R7" s="235"/>
      <c r="S7" s="235"/>
      <c r="T7" s="235"/>
      <c r="U7" s="235"/>
    </row>
    <row r="8" spans="1:21" ht="13.2" customHeight="1" x14ac:dyDescent="0.3">
      <c r="A8" s="254" t="s">
        <v>20</v>
      </c>
      <c r="B8" s="254" t="s">
        <v>161</v>
      </c>
      <c r="C8" s="255">
        <v>14</v>
      </c>
      <c r="D8" s="256" t="s">
        <v>18</v>
      </c>
      <c r="E8" s="192">
        <f>'Eq Excellence'!F8</f>
        <v>5</v>
      </c>
      <c r="F8" s="193">
        <f>'Eq Excellence'!G8</f>
        <v>19.899999999999999</v>
      </c>
      <c r="G8" s="192">
        <f>'Eq Excellence'!H8</f>
        <v>4</v>
      </c>
      <c r="H8" s="193">
        <f>'Eq Excellence'!I8</f>
        <v>16.149999999999999</v>
      </c>
      <c r="I8" s="192">
        <f>'Eq Excellence'!J8</f>
        <v>5</v>
      </c>
      <c r="J8" s="193">
        <f>'Eq Excellence'!K8</f>
        <v>18.2</v>
      </c>
      <c r="K8" s="192">
        <f>'Eq Excellence'!L8</f>
        <v>5</v>
      </c>
      <c r="L8" s="193">
        <f>'Eq Excellence'!M8</f>
        <v>19.899999999999999</v>
      </c>
      <c r="M8" s="194">
        <f>F8+H8+J8+L8</f>
        <v>74.150000000000006</v>
      </c>
      <c r="O8" s="236" t="s">
        <v>7</v>
      </c>
      <c r="P8" s="236" t="s">
        <v>13</v>
      </c>
      <c r="Q8" s="236" t="s">
        <v>9</v>
      </c>
      <c r="R8" s="236" t="s">
        <v>10</v>
      </c>
      <c r="S8" s="236" t="s">
        <v>11</v>
      </c>
      <c r="T8" s="236" t="s">
        <v>12</v>
      </c>
      <c r="U8" s="236" t="s">
        <v>66</v>
      </c>
    </row>
    <row r="9" spans="1:21" x14ac:dyDescent="0.3">
      <c r="A9" s="257" t="s">
        <v>249</v>
      </c>
      <c r="B9" s="257" t="s">
        <v>250</v>
      </c>
      <c r="C9" s="258">
        <v>14</v>
      </c>
      <c r="D9" s="259" t="s">
        <v>235</v>
      </c>
      <c r="E9" s="199">
        <f>'Eq Excellence'!F28</f>
        <v>5</v>
      </c>
      <c r="F9" s="200">
        <f>'Eq Excellence'!G28</f>
        <v>20</v>
      </c>
      <c r="G9" s="199">
        <f>'Eq Excellence'!H28</f>
        <v>4</v>
      </c>
      <c r="H9" s="200">
        <f>'Eq Excellence'!I28</f>
        <v>15.6</v>
      </c>
      <c r="I9" s="199">
        <f>'Eq Excellence'!J28</f>
        <v>5</v>
      </c>
      <c r="J9" s="200">
        <f>'Eq Excellence'!K28</f>
        <v>18.3</v>
      </c>
      <c r="K9" s="199">
        <f>'Eq Excellence'!L28</f>
        <v>5</v>
      </c>
      <c r="L9" s="200">
        <f>'Eq Excellence'!M28</f>
        <v>19.399999999999999</v>
      </c>
      <c r="M9" s="201">
        <f>F9+H9+J9+L9</f>
        <v>73.300000000000011</v>
      </c>
      <c r="O9" s="237" t="s">
        <v>18</v>
      </c>
      <c r="P9" s="250">
        <v>568.70000000000005</v>
      </c>
      <c r="Q9" s="238">
        <v>153.45000000000002</v>
      </c>
      <c r="R9" s="238">
        <v>123.95000000000003</v>
      </c>
      <c r="S9" s="238">
        <v>139.75000000000003</v>
      </c>
      <c r="T9" s="238">
        <v>151.54999999999995</v>
      </c>
      <c r="U9" s="237">
        <v>1</v>
      </c>
    </row>
    <row r="10" spans="1:21" x14ac:dyDescent="0.3">
      <c r="A10" s="136" t="s">
        <v>345</v>
      </c>
      <c r="B10" s="136" t="s">
        <v>346</v>
      </c>
      <c r="C10" s="86">
        <v>14</v>
      </c>
      <c r="D10" s="19" t="s">
        <v>359</v>
      </c>
      <c r="E10" s="90">
        <f>'Eq Excellence'!F43</f>
        <v>5</v>
      </c>
      <c r="F10" s="104">
        <f>'Eq Excellence'!G43</f>
        <v>19.7</v>
      </c>
      <c r="G10" s="90">
        <f>'Eq Excellence'!H43</f>
        <v>4</v>
      </c>
      <c r="H10" s="104">
        <f>'Eq Excellence'!I43</f>
        <v>16</v>
      </c>
      <c r="I10" s="90">
        <f>'Eq Excellence'!J43</f>
        <v>5</v>
      </c>
      <c r="J10" s="104">
        <f>'Eq Excellence'!K43</f>
        <v>18.75</v>
      </c>
      <c r="K10" s="90">
        <f>'Eq Excellence'!L43</f>
        <v>5</v>
      </c>
      <c r="L10" s="104">
        <f>'Eq Excellence'!M43</f>
        <v>18.8</v>
      </c>
      <c r="M10" s="85">
        <f>F10+H10+J10+L10</f>
        <v>73.25</v>
      </c>
      <c r="O10" s="241" t="s">
        <v>235</v>
      </c>
      <c r="P10" s="251">
        <v>563.99999999999989</v>
      </c>
      <c r="Q10" s="242">
        <v>151.89999999999998</v>
      </c>
      <c r="R10" s="242">
        <v>126.69999999999999</v>
      </c>
      <c r="S10" s="242">
        <v>135.99999999999997</v>
      </c>
      <c r="T10" s="242">
        <v>149.4</v>
      </c>
      <c r="U10" s="241">
        <v>2</v>
      </c>
    </row>
    <row r="11" spans="1:21" ht="13.8" customHeight="1" x14ac:dyDescent="0.3">
      <c r="A11" s="102" t="s">
        <v>27</v>
      </c>
      <c r="B11" s="102" t="s">
        <v>173</v>
      </c>
      <c r="C11" s="86">
        <v>14</v>
      </c>
      <c r="D11" s="19" t="s">
        <v>18</v>
      </c>
      <c r="E11" s="90">
        <f>'Eq Excellence'!F16</f>
        <v>5</v>
      </c>
      <c r="F11" s="104">
        <f>'Eq Excellence'!G16</f>
        <v>19.100000000000001</v>
      </c>
      <c r="G11" s="90">
        <f>'Eq Excellence'!H16</f>
        <v>4</v>
      </c>
      <c r="H11" s="104">
        <f>'Eq Excellence'!I16</f>
        <v>15.7</v>
      </c>
      <c r="I11" s="90">
        <f>'Eq Excellence'!J16</f>
        <v>5</v>
      </c>
      <c r="J11" s="104">
        <f>'Eq Excellence'!K16</f>
        <v>18.399999999999999</v>
      </c>
      <c r="K11" s="90">
        <f>'Eq Excellence'!L16</f>
        <v>5</v>
      </c>
      <c r="L11" s="104">
        <f>'Eq Excellence'!M16</f>
        <v>19.600000000000001</v>
      </c>
      <c r="M11" s="85">
        <f>F11+H11+J11+L11</f>
        <v>72.8</v>
      </c>
      <c r="O11" s="239" t="s">
        <v>336</v>
      </c>
      <c r="P11" s="252">
        <v>552.5</v>
      </c>
      <c r="Q11" s="240">
        <v>149.74999999999997</v>
      </c>
      <c r="R11" s="240">
        <v>120.44999999999996</v>
      </c>
      <c r="S11" s="240">
        <v>134.80000000000001</v>
      </c>
      <c r="T11" s="240">
        <v>147.49999999999997</v>
      </c>
      <c r="U11" s="239">
        <v>3</v>
      </c>
    </row>
    <row r="12" spans="1:21" x14ac:dyDescent="0.3">
      <c r="A12" s="101" t="s">
        <v>243</v>
      </c>
      <c r="B12" s="101" t="s">
        <v>244</v>
      </c>
      <c r="C12" s="86">
        <v>14</v>
      </c>
      <c r="D12" s="19" t="s">
        <v>235</v>
      </c>
      <c r="E12" s="90">
        <f>'Eq Excellence'!F25</f>
        <v>5</v>
      </c>
      <c r="F12" s="104">
        <f>'Eq Excellence'!G25</f>
        <v>18.95</v>
      </c>
      <c r="G12" s="90">
        <f>'Eq Excellence'!H25</f>
        <v>4</v>
      </c>
      <c r="H12" s="104">
        <f>'Eq Excellence'!I25</f>
        <v>15.6</v>
      </c>
      <c r="I12" s="90">
        <f>'Eq Excellence'!J25</f>
        <v>5</v>
      </c>
      <c r="J12" s="104">
        <f>'Eq Excellence'!K25</f>
        <v>18</v>
      </c>
      <c r="K12" s="90">
        <f>'Eq Excellence'!L25</f>
        <v>5</v>
      </c>
      <c r="L12" s="104">
        <f>'Eq Excellence'!M25</f>
        <v>19.3</v>
      </c>
      <c r="M12" s="85">
        <f>F12+H12+J12+L12</f>
        <v>71.849999999999994</v>
      </c>
    </row>
    <row r="13" spans="1:21" x14ac:dyDescent="0.3">
      <c r="A13" s="102" t="s">
        <v>21</v>
      </c>
      <c r="B13" s="102" t="s">
        <v>172</v>
      </c>
      <c r="C13" s="86">
        <v>15</v>
      </c>
      <c r="D13" s="19" t="s">
        <v>18</v>
      </c>
      <c r="E13" s="90">
        <f>'Eq Excellence'!F15</f>
        <v>5</v>
      </c>
      <c r="F13" s="104">
        <f>'Eq Excellence'!G15</f>
        <v>19.25</v>
      </c>
      <c r="G13" s="90">
        <f>'Eq Excellence'!H15</f>
        <v>4</v>
      </c>
      <c r="H13" s="104">
        <f>'Eq Excellence'!I15</f>
        <v>15.9</v>
      </c>
      <c r="I13" s="90">
        <f>'Eq Excellence'!J15</f>
        <v>5</v>
      </c>
      <c r="J13" s="104">
        <f>'Eq Excellence'!K15</f>
        <v>18.3</v>
      </c>
      <c r="K13" s="90">
        <f>'Eq Excellence'!L15</f>
        <v>5</v>
      </c>
      <c r="L13" s="104">
        <f>'Eq Excellence'!M15</f>
        <v>18.2</v>
      </c>
      <c r="M13" s="85">
        <f>F13+H13+J13+L13</f>
        <v>71.650000000000006</v>
      </c>
    </row>
    <row r="14" spans="1:21" x14ac:dyDescent="0.3">
      <c r="A14" s="102" t="s">
        <v>174</v>
      </c>
      <c r="B14" s="102" t="s">
        <v>175</v>
      </c>
      <c r="C14" s="86">
        <v>15</v>
      </c>
      <c r="D14" s="19" t="s">
        <v>18</v>
      </c>
      <c r="E14" s="90">
        <f>'Eq Excellence'!F17</f>
        <v>5</v>
      </c>
      <c r="F14" s="104">
        <f>'Eq Excellence'!G17</f>
        <v>18.600000000000001</v>
      </c>
      <c r="G14" s="90">
        <f>'Eq Excellence'!H17</f>
        <v>4</v>
      </c>
      <c r="H14" s="104">
        <f>'Eq Excellence'!I17</f>
        <v>15.3</v>
      </c>
      <c r="I14" s="90">
        <f>'Eq Excellence'!J17</f>
        <v>5</v>
      </c>
      <c r="J14" s="104">
        <f>'Eq Excellence'!K17</f>
        <v>18.100000000000001</v>
      </c>
      <c r="K14" s="90">
        <f>'Eq Excellence'!L17</f>
        <v>5</v>
      </c>
      <c r="L14" s="104">
        <f>'Eq Excellence'!M17</f>
        <v>19.2</v>
      </c>
      <c r="M14" s="85">
        <f>F14+H14+J14+L14</f>
        <v>71.2</v>
      </c>
    </row>
    <row r="15" spans="1:21" x14ac:dyDescent="0.3">
      <c r="A15" s="87" t="s">
        <v>355</v>
      </c>
      <c r="B15" s="87" t="s">
        <v>356</v>
      </c>
      <c r="C15" s="88">
        <v>14</v>
      </c>
      <c r="D15" s="19" t="s">
        <v>359</v>
      </c>
      <c r="E15" s="90">
        <f>'Eq Excellence'!F48</f>
        <v>5</v>
      </c>
      <c r="F15" s="104">
        <f>'Eq Excellence'!G48</f>
        <v>19.2</v>
      </c>
      <c r="G15" s="90">
        <f>'Eq Excellence'!H48</f>
        <v>4</v>
      </c>
      <c r="H15" s="104">
        <f>'Eq Excellence'!I48</f>
        <v>14.35</v>
      </c>
      <c r="I15" s="90">
        <f>'Eq Excellence'!J48</f>
        <v>5</v>
      </c>
      <c r="J15" s="104">
        <f>'Eq Excellence'!K48</f>
        <v>18.149999999999999</v>
      </c>
      <c r="K15" s="90">
        <f>'Eq Excellence'!L48</f>
        <v>5</v>
      </c>
      <c r="L15" s="104">
        <f>'Eq Excellence'!M48</f>
        <v>19.45</v>
      </c>
      <c r="M15" s="85">
        <f>F15+H15+J15+L15</f>
        <v>71.149999999999991</v>
      </c>
    </row>
    <row r="16" spans="1:21" x14ac:dyDescent="0.3">
      <c r="A16" s="101" t="s">
        <v>258</v>
      </c>
      <c r="B16" s="101" t="s">
        <v>259</v>
      </c>
      <c r="C16" s="86">
        <v>14</v>
      </c>
      <c r="D16" s="19" t="s">
        <v>235</v>
      </c>
      <c r="E16" s="90">
        <f>'Eq Excellence'!F33</f>
        <v>5</v>
      </c>
      <c r="F16" s="104">
        <f>'Eq Excellence'!G33</f>
        <v>19</v>
      </c>
      <c r="G16" s="90">
        <f>'Eq Excellence'!H33</f>
        <v>5</v>
      </c>
      <c r="H16" s="104">
        <f>'Eq Excellence'!I33</f>
        <v>16</v>
      </c>
      <c r="I16" s="90">
        <f>'Eq Excellence'!J33</f>
        <v>5</v>
      </c>
      <c r="J16" s="104">
        <f>'Eq Excellence'!K33</f>
        <v>16.600000000000001</v>
      </c>
      <c r="K16" s="90">
        <f>'Eq Excellence'!L33</f>
        <v>5</v>
      </c>
      <c r="L16" s="104">
        <f>'Eq Excellence'!M33</f>
        <v>19</v>
      </c>
      <c r="M16" s="85">
        <f>F16+H16+J16+L16</f>
        <v>70.599999999999994</v>
      </c>
    </row>
    <row r="17" spans="1:13" x14ac:dyDescent="0.3">
      <c r="A17" s="102" t="s">
        <v>19</v>
      </c>
      <c r="B17" s="102" t="s">
        <v>160</v>
      </c>
      <c r="C17" s="86">
        <v>14</v>
      </c>
      <c r="D17" s="19" t="s">
        <v>18</v>
      </c>
      <c r="E17" s="90">
        <f>'Eq Excellence'!F7</f>
        <v>5</v>
      </c>
      <c r="F17" s="104">
        <f>'Eq Excellence'!G7</f>
        <v>18.75</v>
      </c>
      <c r="G17" s="90">
        <f>'Eq Excellence'!H7</f>
        <v>4</v>
      </c>
      <c r="H17" s="104">
        <f>'Eq Excellence'!I7</f>
        <v>14.7</v>
      </c>
      <c r="I17" s="90">
        <f>'Eq Excellence'!J7</f>
        <v>5</v>
      </c>
      <c r="J17" s="104">
        <f>'Eq Excellence'!K7</f>
        <v>18.8</v>
      </c>
      <c r="K17" s="90">
        <f>'Eq Excellence'!L7</f>
        <v>5</v>
      </c>
      <c r="L17" s="104">
        <f>'Eq Excellence'!M7</f>
        <v>17.8</v>
      </c>
      <c r="M17" s="85">
        <f>F17+H17+J17+L17</f>
        <v>70.05</v>
      </c>
    </row>
    <row r="18" spans="1:13" x14ac:dyDescent="0.3">
      <c r="A18" s="101" t="s">
        <v>242</v>
      </c>
      <c r="B18" s="101" t="s">
        <v>205</v>
      </c>
      <c r="C18" s="86">
        <v>15</v>
      </c>
      <c r="D18" s="19" t="s">
        <v>235</v>
      </c>
      <c r="E18" s="90">
        <f>'Eq Excellence'!F24</f>
        <v>5</v>
      </c>
      <c r="F18" s="104">
        <f>'Eq Excellence'!G24</f>
        <v>19.25</v>
      </c>
      <c r="G18" s="90">
        <f>'Eq Excellence'!H24</f>
        <v>5</v>
      </c>
      <c r="H18" s="104">
        <f>'Eq Excellence'!I24</f>
        <v>15.1</v>
      </c>
      <c r="I18" s="90">
        <f>'Eq Excellence'!J24</f>
        <v>4</v>
      </c>
      <c r="J18" s="104">
        <f>'Eq Excellence'!K24</f>
        <v>16.600000000000001</v>
      </c>
      <c r="K18" s="90">
        <f>'Eq Excellence'!L24</f>
        <v>5</v>
      </c>
      <c r="L18" s="104">
        <f>'Eq Excellence'!M24</f>
        <v>18.55</v>
      </c>
      <c r="M18" s="85">
        <f>F18+H18+J18+L18</f>
        <v>69.5</v>
      </c>
    </row>
    <row r="19" spans="1:13" x14ac:dyDescent="0.3">
      <c r="A19" s="136" t="s">
        <v>341</v>
      </c>
      <c r="B19" s="136" t="s">
        <v>110</v>
      </c>
      <c r="C19" s="86">
        <v>14</v>
      </c>
      <c r="D19" s="19" t="s">
        <v>359</v>
      </c>
      <c r="E19" s="90">
        <f>'Eq Excellence'!F40</f>
        <v>5</v>
      </c>
      <c r="F19" s="104">
        <f>'Eq Excellence'!G40</f>
        <v>18.149999999999999</v>
      </c>
      <c r="G19" s="90">
        <f>'Eq Excellence'!H40</f>
        <v>4</v>
      </c>
      <c r="H19" s="104">
        <f>'Eq Excellence'!I40</f>
        <v>15.15</v>
      </c>
      <c r="I19" s="90">
        <f>'Eq Excellence'!J40</f>
        <v>4</v>
      </c>
      <c r="J19" s="104">
        <f>'Eq Excellence'!K40</f>
        <v>17</v>
      </c>
      <c r="K19" s="90">
        <f>'Eq Excellence'!L40</f>
        <v>5</v>
      </c>
      <c r="L19" s="104">
        <f>'Eq Excellence'!M40</f>
        <v>18.149999999999999</v>
      </c>
      <c r="M19" s="85">
        <f>F19+H19+J19+L19</f>
        <v>68.449999999999989</v>
      </c>
    </row>
    <row r="20" spans="1:13" x14ac:dyDescent="0.3">
      <c r="A20" s="102" t="s">
        <v>25</v>
      </c>
      <c r="B20" s="102" t="s">
        <v>168</v>
      </c>
      <c r="C20" s="86">
        <v>15</v>
      </c>
      <c r="D20" s="19" t="s">
        <v>18</v>
      </c>
      <c r="E20" s="90">
        <f>'Eq Excellence'!F12</f>
        <v>5</v>
      </c>
      <c r="F20" s="104">
        <f>'Eq Excellence'!G12</f>
        <v>18.600000000000001</v>
      </c>
      <c r="G20" s="90">
        <f>'Eq Excellence'!H12</f>
        <v>4</v>
      </c>
      <c r="H20" s="104">
        <f>'Eq Excellence'!I12</f>
        <v>15.3</v>
      </c>
      <c r="I20" s="90">
        <f>'Eq Excellence'!J12</f>
        <v>4</v>
      </c>
      <c r="J20" s="104">
        <f>'Eq Excellence'!K12</f>
        <v>15.45</v>
      </c>
      <c r="K20" s="90">
        <f>'Eq Excellence'!L12</f>
        <v>5</v>
      </c>
      <c r="L20" s="104">
        <f>'Eq Excellence'!M12</f>
        <v>18.899999999999999</v>
      </c>
      <c r="M20" s="85">
        <f>F20+H20+J20+L20</f>
        <v>68.25</v>
      </c>
    </row>
    <row r="21" spans="1:13" x14ac:dyDescent="0.3">
      <c r="A21" s="101" t="s">
        <v>247</v>
      </c>
      <c r="B21" s="101" t="s">
        <v>248</v>
      </c>
      <c r="C21" s="86">
        <v>14</v>
      </c>
      <c r="D21" s="19" t="s">
        <v>235</v>
      </c>
      <c r="E21" s="90">
        <f>'Eq Excellence'!F27</f>
        <v>5</v>
      </c>
      <c r="F21" s="104">
        <f>'Eq Excellence'!G27</f>
        <v>18.05</v>
      </c>
      <c r="G21" s="90">
        <f>'Eq Excellence'!H27</f>
        <v>4</v>
      </c>
      <c r="H21" s="104">
        <f>'Eq Excellence'!I27</f>
        <v>16.100000000000001</v>
      </c>
      <c r="I21" s="90">
        <f>'Eq Excellence'!J27</f>
        <v>5</v>
      </c>
      <c r="J21" s="104">
        <f>'Eq Excellence'!K27</f>
        <v>15</v>
      </c>
      <c r="K21" s="90">
        <f>'Eq Excellence'!L27</f>
        <v>5</v>
      </c>
      <c r="L21" s="104">
        <f>'Eq Excellence'!M27</f>
        <v>18.7</v>
      </c>
      <c r="M21" s="85">
        <f>F21+H21+J21+L21</f>
        <v>67.850000000000009</v>
      </c>
    </row>
    <row r="22" spans="1:13" x14ac:dyDescent="0.3">
      <c r="A22" s="102" t="s">
        <v>166</v>
      </c>
      <c r="B22" s="102" t="s">
        <v>167</v>
      </c>
      <c r="C22" s="86">
        <v>14</v>
      </c>
      <c r="D22" s="19" t="s">
        <v>18</v>
      </c>
      <c r="E22" s="90">
        <f>'Eq Excellence'!F11</f>
        <v>5</v>
      </c>
      <c r="F22" s="104">
        <f>'Eq Excellence'!G11</f>
        <v>19.2</v>
      </c>
      <c r="G22" s="90">
        <f>'Eq Excellence'!H11</f>
        <v>4</v>
      </c>
      <c r="H22" s="104">
        <f>'Eq Excellence'!I11</f>
        <v>14.7</v>
      </c>
      <c r="I22" s="90">
        <f>'Eq Excellence'!J11</f>
        <v>5</v>
      </c>
      <c r="J22" s="104">
        <f>'Eq Excellence'!K11</f>
        <v>16.45</v>
      </c>
      <c r="K22" s="90">
        <f>'Eq Excellence'!L11</f>
        <v>5</v>
      </c>
      <c r="L22" s="104">
        <f>'Eq Excellence'!M11</f>
        <v>17.399999999999999</v>
      </c>
      <c r="M22" s="85">
        <f>F22+H22+J22+L22</f>
        <v>67.75</v>
      </c>
    </row>
    <row r="23" spans="1:13" x14ac:dyDescent="0.3">
      <c r="A23" s="101" t="s">
        <v>256</v>
      </c>
      <c r="B23" s="101" t="s">
        <v>257</v>
      </c>
      <c r="C23" s="86">
        <v>14</v>
      </c>
      <c r="D23" s="19" t="s">
        <v>235</v>
      </c>
      <c r="E23" s="90">
        <f>'Eq Excellence'!F32</f>
        <v>5</v>
      </c>
      <c r="F23" s="104">
        <f>'Eq Excellence'!G32</f>
        <v>18.45</v>
      </c>
      <c r="G23" s="90">
        <f>'Eq Excellence'!H32</f>
        <v>4</v>
      </c>
      <c r="H23" s="104">
        <f>'Eq Excellence'!I32</f>
        <v>15.1</v>
      </c>
      <c r="I23" s="90">
        <f>'Eq Excellence'!J32</f>
        <v>4</v>
      </c>
      <c r="J23" s="104">
        <f>'Eq Excellence'!K32</f>
        <v>15.85</v>
      </c>
      <c r="K23" s="90">
        <f>'Eq Excellence'!L32</f>
        <v>5</v>
      </c>
      <c r="L23" s="104">
        <f>'Eq Excellence'!M32</f>
        <v>18.3</v>
      </c>
      <c r="M23" s="85">
        <f>F23+H23+J23+L23</f>
        <v>67.7</v>
      </c>
    </row>
    <row r="24" spans="1:13" x14ac:dyDescent="0.3">
      <c r="A24" s="102" t="s">
        <v>470</v>
      </c>
      <c r="B24" s="102" t="s">
        <v>159</v>
      </c>
      <c r="C24" s="86">
        <v>14</v>
      </c>
      <c r="D24" s="19" t="s">
        <v>18</v>
      </c>
      <c r="E24" s="90">
        <f>'Eq Excellence'!F6</f>
        <v>5</v>
      </c>
      <c r="F24" s="104">
        <f>'Eq Excellence'!G6</f>
        <v>19.45</v>
      </c>
      <c r="G24" s="90">
        <f>'Eq Excellence'!H6</f>
        <v>4</v>
      </c>
      <c r="H24" s="104">
        <f>'Eq Excellence'!I6</f>
        <v>15.05</v>
      </c>
      <c r="I24" s="90">
        <f>'Eq Excellence'!J6</f>
        <v>5</v>
      </c>
      <c r="J24" s="104">
        <f>'Eq Excellence'!K6</f>
        <v>14.95</v>
      </c>
      <c r="K24" s="90">
        <f>'Eq Excellence'!L6</f>
        <v>5</v>
      </c>
      <c r="L24" s="104">
        <f>'Eq Excellence'!M6</f>
        <v>17.95</v>
      </c>
      <c r="M24" s="85">
        <f>F24+H24+J24+L24</f>
        <v>67.400000000000006</v>
      </c>
    </row>
    <row r="25" spans="1:13" x14ac:dyDescent="0.3">
      <c r="A25" s="136" t="s">
        <v>342</v>
      </c>
      <c r="B25" s="136" t="s">
        <v>343</v>
      </c>
      <c r="C25" s="86">
        <v>15</v>
      </c>
      <c r="D25" s="19" t="s">
        <v>359</v>
      </c>
      <c r="E25" s="90">
        <f>'Eq Excellence'!F41</f>
        <v>4</v>
      </c>
      <c r="F25" s="104">
        <f>'Eq Excellence'!G41</f>
        <v>16.649999999999999</v>
      </c>
      <c r="G25" s="90">
        <f>'Eq Excellence'!H41</f>
        <v>4</v>
      </c>
      <c r="H25" s="104">
        <f>'Eq Excellence'!I41</f>
        <v>15.65</v>
      </c>
      <c r="I25" s="90">
        <f>'Eq Excellence'!J41</f>
        <v>4</v>
      </c>
      <c r="J25" s="104">
        <f>'Eq Excellence'!K41</f>
        <v>16</v>
      </c>
      <c r="K25" s="90">
        <f>'Eq Excellence'!L41</f>
        <v>5</v>
      </c>
      <c r="L25" s="104">
        <f>'Eq Excellence'!M41</f>
        <v>18.7</v>
      </c>
      <c r="M25" s="85">
        <f>F25+H25+J25+L25</f>
        <v>67</v>
      </c>
    </row>
    <row r="26" spans="1:13" x14ac:dyDescent="0.3">
      <c r="A26" s="136" t="s">
        <v>351</v>
      </c>
      <c r="B26" s="136" t="s">
        <v>352</v>
      </c>
      <c r="C26" s="86">
        <v>14</v>
      </c>
      <c r="D26" s="19" t="s">
        <v>359</v>
      </c>
      <c r="E26" s="90">
        <f>'Eq Excellence'!F46</f>
        <v>5</v>
      </c>
      <c r="F26" s="104">
        <f>'Eq Excellence'!G46</f>
        <v>18.5</v>
      </c>
      <c r="G26" s="90">
        <f>'Eq Excellence'!H46</f>
        <v>4</v>
      </c>
      <c r="H26" s="104">
        <f>'Eq Excellence'!I46</f>
        <v>14.75</v>
      </c>
      <c r="I26" s="90">
        <f>'Eq Excellence'!J46</f>
        <v>4</v>
      </c>
      <c r="J26" s="104">
        <f>'Eq Excellence'!K46</f>
        <v>16.149999999999999</v>
      </c>
      <c r="K26" s="90">
        <f>'Eq Excellence'!L46</f>
        <v>5</v>
      </c>
      <c r="L26" s="104">
        <f>'Eq Excellence'!M46</f>
        <v>17.600000000000001</v>
      </c>
      <c r="M26" s="85">
        <f>F26+H26+J26+L26</f>
        <v>67</v>
      </c>
    </row>
    <row r="27" spans="1:13" x14ac:dyDescent="0.3">
      <c r="A27" s="102" t="s">
        <v>164</v>
      </c>
      <c r="B27" s="102" t="s">
        <v>165</v>
      </c>
      <c r="C27" s="86">
        <v>15</v>
      </c>
      <c r="D27" s="19" t="s">
        <v>18</v>
      </c>
      <c r="E27" s="90">
        <f>'Eq Excellence'!F10</f>
        <v>5</v>
      </c>
      <c r="F27" s="104">
        <f>'Eq Excellence'!G10</f>
        <v>18.600000000000001</v>
      </c>
      <c r="G27" s="90">
        <f>'Eq Excellence'!H10</f>
        <v>4</v>
      </c>
      <c r="H27" s="104">
        <f>'Eq Excellence'!I10</f>
        <v>15.4</v>
      </c>
      <c r="I27" s="90">
        <f>'Eq Excellence'!J10</f>
        <v>5</v>
      </c>
      <c r="J27" s="104">
        <f>'Eq Excellence'!K10</f>
        <v>16.05</v>
      </c>
      <c r="K27" s="90">
        <f>'Eq Excellence'!L10</f>
        <v>5</v>
      </c>
      <c r="L27" s="104">
        <f>'Eq Excellence'!M10</f>
        <v>16.45</v>
      </c>
      <c r="M27" s="85">
        <f>F27+H27+J27+L27</f>
        <v>66.5</v>
      </c>
    </row>
    <row r="28" spans="1:13" x14ac:dyDescent="0.3">
      <c r="A28" s="98" t="s">
        <v>26</v>
      </c>
      <c r="B28" s="98" t="s">
        <v>171</v>
      </c>
      <c r="C28" s="86">
        <v>14</v>
      </c>
      <c r="D28" s="19" t="s">
        <v>18</v>
      </c>
      <c r="E28" s="90">
        <f>'Eq Excellence'!F14</f>
        <v>5</v>
      </c>
      <c r="F28" s="104">
        <f>'Eq Excellence'!G14</f>
        <v>19</v>
      </c>
      <c r="G28" s="90">
        <f>'Eq Excellence'!H14</f>
        <v>3</v>
      </c>
      <c r="H28" s="104">
        <f>'Eq Excellence'!I14</f>
        <v>13.5</v>
      </c>
      <c r="I28" s="90">
        <f>'Eq Excellence'!J14</f>
        <v>5</v>
      </c>
      <c r="J28" s="104">
        <f>'Eq Excellence'!K14</f>
        <v>15.45</v>
      </c>
      <c r="K28" s="90">
        <f>'Eq Excellence'!L14</f>
        <v>5</v>
      </c>
      <c r="L28" s="104">
        <f>'Eq Excellence'!M14</f>
        <v>18.45</v>
      </c>
      <c r="M28" s="85">
        <f>F28+H28+J28+L28</f>
        <v>66.400000000000006</v>
      </c>
    </row>
    <row r="29" spans="1:13" x14ac:dyDescent="0.3">
      <c r="A29" s="102" t="s">
        <v>169</v>
      </c>
      <c r="B29" s="102" t="s">
        <v>170</v>
      </c>
      <c r="C29" s="86">
        <v>15</v>
      </c>
      <c r="D29" s="19" t="s">
        <v>18</v>
      </c>
      <c r="E29" s="90">
        <f>'Eq Excellence'!F13</f>
        <v>5</v>
      </c>
      <c r="F29" s="104">
        <f>'Eq Excellence'!G13</f>
        <v>18.600000000000001</v>
      </c>
      <c r="G29" s="90">
        <f>'Eq Excellence'!H13</f>
        <v>4</v>
      </c>
      <c r="H29" s="104">
        <f>'Eq Excellence'!I13</f>
        <v>15.15</v>
      </c>
      <c r="I29" s="90">
        <f>'Eq Excellence'!J13</f>
        <v>5</v>
      </c>
      <c r="J29" s="104">
        <f>'Eq Excellence'!K13</f>
        <v>14.3</v>
      </c>
      <c r="K29" s="90">
        <f>'Eq Excellence'!L13</f>
        <v>5</v>
      </c>
      <c r="L29" s="104">
        <f>'Eq Excellence'!M13</f>
        <v>18.2</v>
      </c>
      <c r="M29" s="85">
        <f>F29+H29+J29+L29</f>
        <v>66.25</v>
      </c>
    </row>
    <row r="30" spans="1:13" x14ac:dyDescent="0.3">
      <c r="A30" s="135" t="s">
        <v>347</v>
      </c>
      <c r="B30" s="135" t="s">
        <v>348</v>
      </c>
      <c r="C30" s="92">
        <v>14</v>
      </c>
      <c r="D30" s="19" t="s">
        <v>359</v>
      </c>
      <c r="E30" s="90">
        <f>'Eq Excellence'!F44</f>
        <v>4</v>
      </c>
      <c r="F30" s="104">
        <f>'Eq Excellence'!G44</f>
        <v>19</v>
      </c>
      <c r="G30" s="90">
        <f>'Eq Excellence'!H44</f>
        <v>4</v>
      </c>
      <c r="H30" s="104">
        <f>'Eq Excellence'!I44</f>
        <v>14.45</v>
      </c>
      <c r="I30" s="90">
        <f>'Eq Excellence'!J44</f>
        <v>4</v>
      </c>
      <c r="J30" s="104">
        <f>'Eq Excellence'!K44</f>
        <v>16.05</v>
      </c>
      <c r="K30" s="90">
        <f>'Eq Excellence'!L44</f>
        <v>5</v>
      </c>
      <c r="L30" s="104">
        <f>'Eq Excellence'!M44</f>
        <v>16.55</v>
      </c>
      <c r="M30" s="85">
        <f>F30+H30+J30+L30</f>
        <v>66.05</v>
      </c>
    </row>
    <row r="31" spans="1:13" x14ac:dyDescent="0.3">
      <c r="A31" s="101" t="s">
        <v>240</v>
      </c>
      <c r="B31" s="101" t="s">
        <v>241</v>
      </c>
      <c r="C31" s="86">
        <v>15</v>
      </c>
      <c r="D31" s="19" t="s">
        <v>235</v>
      </c>
      <c r="E31" s="90">
        <f>'Eq Excellence'!F23</f>
        <v>5</v>
      </c>
      <c r="F31" s="104">
        <f>'Eq Excellence'!G23</f>
        <v>18.649999999999999</v>
      </c>
      <c r="G31" s="90">
        <f>'Eq Excellence'!H23</f>
        <v>4</v>
      </c>
      <c r="H31" s="104">
        <f>'Eq Excellence'!I23</f>
        <v>15</v>
      </c>
      <c r="I31" s="90">
        <f>'Eq Excellence'!J23</f>
        <v>4</v>
      </c>
      <c r="J31" s="104">
        <f>'Eq Excellence'!K23</f>
        <v>15.15</v>
      </c>
      <c r="K31" s="90">
        <f>'Eq Excellence'!L23</f>
        <v>4</v>
      </c>
      <c r="L31" s="104">
        <f>'Eq Excellence'!M23</f>
        <v>16.649999999999999</v>
      </c>
      <c r="M31" s="85">
        <f>F31+H31+J31+L31</f>
        <v>65.449999999999989</v>
      </c>
    </row>
    <row r="32" spans="1:13" x14ac:dyDescent="0.3">
      <c r="A32" s="136" t="s">
        <v>339</v>
      </c>
      <c r="B32" s="136" t="s">
        <v>340</v>
      </c>
      <c r="C32" s="86">
        <v>14</v>
      </c>
      <c r="D32" s="19" t="s">
        <v>359</v>
      </c>
      <c r="E32" s="90">
        <f>'Eq Excellence'!F39</f>
        <v>5</v>
      </c>
      <c r="F32" s="104">
        <f>'Eq Excellence'!G39</f>
        <v>18.2</v>
      </c>
      <c r="G32" s="90">
        <f>'Eq Excellence'!H39</f>
        <v>4</v>
      </c>
      <c r="H32" s="104">
        <f>'Eq Excellence'!I39</f>
        <v>14.15</v>
      </c>
      <c r="I32" s="90">
        <f>'Eq Excellence'!J39</f>
        <v>5</v>
      </c>
      <c r="J32" s="104">
        <f>'Eq Excellence'!K39</f>
        <v>15.1</v>
      </c>
      <c r="K32" s="90">
        <f>'Eq Excellence'!L39</f>
        <v>5</v>
      </c>
      <c r="L32" s="104">
        <f>'Eq Excellence'!M39</f>
        <v>17.399999999999999</v>
      </c>
      <c r="M32" s="85">
        <f>F32+H32+J32+L32</f>
        <v>64.849999999999994</v>
      </c>
    </row>
    <row r="33" spans="1:13" x14ac:dyDescent="0.3">
      <c r="A33" s="136" t="s">
        <v>349</v>
      </c>
      <c r="B33" s="136" t="s">
        <v>350</v>
      </c>
      <c r="C33" s="86">
        <v>15</v>
      </c>
      <c r="D33" s="19" t="s">
        <v>359</v>
      </c>
      <c r="E33" s="90">
        <f>'Eq Excellence'!F45</f>
        <v>4</v>
      </c>
      <c r="F33" s="104">
        <f>'Eq Excellence'!G45</f>
        <v>16.149999999999999</v>
      </c>
      <c r="G33" s="90">
        <f>'Eq Excellence'!H45</f>
        <v>2</v>
      </c>
      <c r="H33" s="104">
        <f>'Eq Excellence'!I45</f>
        <v>13.55</v>
      </c>
      <c r="I33" s="90">
        <f>'Eq Excellence'!J45</f>
        <v>4</v>
      </c>
      <c r="J33" s="104">
        <f>'Eq Excellence'!K45</f>
        <v>15.8</v>
      </c>
      <c r="K33" s="90">
        <f>'Eq Excellence'!L45</f>
        <v>5</v>
      </c>
      <c r="L33" s="104">
        <f>'Eq Excellence'!M45</f>
        <v>18.5</v>
      </c>
      <c r="M33" s="85">
        <f>F33+H33+J33+L33</f>
        <v>64</v>
      </c>
    </row>
    <row r="34" spans="1:13" x14ac:dyDescent="0.3">
      <c r="A34" s="102" t="s">
        <v>162</v>
      </c>
      <c r="B34" s="102" t="s">
        <v>163</v>
      </c>
      <c r="C34" s="86">
        <v>15</v>
      </c>
      <c r="D34" s="19" t="s">
        <v>18</v>
      </c>
      <c r="E34" s="90">
        <f>'Eq Excellence'!F9</f>
        <v>5</v>
      </c>
      <c r="F34" s="104">
        <f>'Eq Excellence'!G9</f>
        <v>18.8</v>
      </c>
      <c r="G34" s="90">
        <f>'Eq Excellence'!H9</f>
        <v>4</v>
      </c>
      <c r="H34" s="104">
        <f>'Eq Excellence'!I9</f>
        <v>13.45</v>
      </c>
      <c r="I34" s="90">
        <f>'Eq Excellence'!J9</f>
        <v>4</v>
      </c>
      <c r="J34" s="104">
        <f>'Eq Excellence'!K9</f>
        <v>11.7</v>
      </c>
      <c r="K34" s="90">
        <f>'Eq Excellence'!L9</f>
        <v>5</v>
      </c>
      <c r="L34" s="104">
        <f>'Eq Excellence'!M9</f>
        <v>19.100000000000001</v>
      </c>
      <c r="M34" s="85">
        <f>F34+H34+J34+L34</f>
        <v>63.050000000000004</v>
      </c>
    </row>
    <row r="35" spans="1:13" x14ac:dyDescent="0.3">
      <c r="A35" s="101" t="s">
        <v>468</v>
      </c>
      <c r="B35" s="101" t="s">
        <v>264</v>
      </c>
      <c r="C35" s="86">
        <v>14</v>
      </c>
      <c r="D35" s="19" t="s">
        <v>235</v>
      </c>
      <c r="E35" s="90">
        <f>'Eq Excellence'!F22</f>
        <v>4</v>
      </c>
      <c r="F35" s="104">
        <f>'Eq Excellence'!G22</f>
        <v>15.45</v>
      </c>
      <c r="G35" s="90">
        <f>'Eq Excellence'!H22</f>
        <v>4</v>
      </c>
      <c r="H35" s="104">
        <f>'Eq Excellence'!I22</f>
        <v>14.8</v>
      </c>
      <c r="I35" s="90">
        <f>'Eq Excellence'!J22</f>
        <v>4</v>
      </c>
      <c r="J35" s="104">
        <f>'Eq Excellence'!K22</f>
        <v>16.350000000000001</v>
      </c>
      <c r="K35" s="90">
        <f>'Eq Excellence'!L22</f>
        <v>4</v>
      </c>
      <c r="L35" s="104">
        <f>'Eq Excellence'!M22</f>
        <v>16.2</v>
      </c>
      <c r="M35" s="85">
        <f>F35+H35+J35+L35</f>
        <v>62.8</v>
      </c>
    </row>
    <row r="36" spans="1:13" x14ac:dyDescent="0.3">
      <c r="A36" s="136" t="s">
        <v>344</v>
      </c>
      <c r="B36" s="136" t="s">
        <v>16</v>
      </c>
      <c r="C36" s="86">
        <v>14</v>
      </c>
      <c r="D36" s="19" t="s">
        <v>359</v>
      </c>
      <c r="E36" s="90">
        <f>'Eq Excellence'!F42</f>
        <v>5</v>
      </c>
      <c r="F36" s="104">
        <f>'Eq Excellence'!G42</f>
        <v>18.350000000000001</v>
      </c>
      <c r="G36" s="90">
        <f>'Eq Excellence'!H42</f>
        <v>3</v>
      </c>
      <c r="H36" s="104">
        <f>'Eq Excellence'!I42</f>
        <v>13.65</v>
      </c>
      <c r="I36" s="90">
        <f>'Eq Excellence'!J42</f>
        <v>5</v>
      </c>
      <c r="J36" s="104">
        <f>'Eq Excellence'!K42</f>
        <v>13.75</v>
      </c>
      <c r="K36" s="90">
        <f>'Eq Excellence'!L42</f>
        <v>5</v>
      </c>
      <c r="L36" s="104">
        <f>'Eq Excellence'!M42</f>
        <v>16.899999999999999</v>
      </c>
      <c r="M36" s="85">
        <f>F36+H36+J36+L36</f>
        <v>62.65</v>
      </c>
    </row>
    <row r="37" spans="1:13" x14ac:dyDescent="0.3">
      <c r="A37" s="101" t="s">
        <v>254</v>
      </c>
      <c r="B37" s="101" t="s">
        <v>255</v>
      </c>
      <c r="C37" s="86">
        <v>14</v>
      </c>
      <c r="D37" s="19" t="s">
        <v>235</v>
      </c>
      <c r="E37" s="90">
        <f>'Eq Excellence'!F31</f>
        <v>4</v>
      </c>
      <c r="F37" s="104">
        <f>'Eq Excellence'!G31</f>
        <v>16.95</v>
      </c>
      <c r="G37" s="90">
        <f>'Eq Excellence'!H31</f>
        <v>4</v>
      </c>
      <c r="H37" s="104">
        <f>'Eq Excellence'!I31</f>
        <v>14.15</v>
      </c>
      <c r="I37" s="90">
        <f>'Eq Excellence'!J31</f>
        <v>4</v>
      </c>
      <c r="J37" s="104">
        <f>'Eq Excellence'!K31</f>
        <v>13.8</v>
      </c>
      <c r="K37" s="90">
        <f>'Eq Excellence'!L31</f>
        <v>5</v>
      </c>
      <c r="L37" s="104">
        <f>'Eq Excellence'!M31</f>
        <v>16.100000000000001</v>
      </c>
      <c r="M37" s="85">
        <f>F37+H37+J37+L37</f>
        <v>61.000000000000007</v>
      </c>
    </row>
    <row r="38" spans="1:13" x14ac:dyDescent="0.3">
      <c r="A38" s="101" t="s">
        <v>252</v>
      </c>
      <c r="B38" s="101" t="s">
        <v>253</v>
      </c>
      <c r="C38" s="86">
        <v>15</v>
      </c>
      <c r="D38" s="19" t="s">
        <v>235</v>
      </c>
      <c r="E38" s="90">
        <f>'Eq Excellence'!F30</f>
        <v>4</v>
      </c>
      <c r="F38" s="104">
        <f>'Eq Excellence'!G30</f>
        <v>16.45</v>
      </c>
      <c r="G38" s="90">
        <f>'Eq Excellence'!H30</f>
        <v>3</v>
      </c>
      <c r="H38" s="104">
        <f>'Eq Excellence'!I30</f>
        <v>12.95</v>
      </c>
      <c r="I38" s="90">
        <f>'Eq Excellence'!J30</f>
        <v>4</v>
      </c>
      <c r="J38" s="104">
        <f>'Eq Excellence'!K30</f>
        <v>14.15</v>
      </c>
      <c r="K38" s="90">
        <f>'Eq Excellence'!L30</f>
        <v>5</v>
      </c>
      <c r="L38" s="104">
        <f>'Eq Excellence'!M30</f>
        <v>16.25</v>
      </c>
      <c r="M38" s="85">
        <f>F38+H38+J38+L38</f>
        <v>59.8</v>
      </c>
    </row>
    <row r="39" spans="1:13" x14ac:dyDescent="0.3">
      <c r="A39" s="136" t="s">
        <v>337</v>
      </c>
      <c r="B39" s="136" t="s">
        <v>338</v>
      </c>
      <c r="C39" s="86">
        <v>14</v>
      </c>
      <c r="D39" s="19" t="s">
        <v>359</v>
      </c>
      <c r="E39" s="90">
        <f>'Eq Excellence'!F38</f>
        <v>3</v>
      </c>
      <c r="F39" s="104">
        <f>'Eq Excellence'!G38</f>
        <v>14</v>
      </c>
      <c r="G39" s="90">
        <f>'Eq Excellence'!H38</f>
        <v>3</v>
      </c>
      <c r="H39" s="104">
        <f>'Eq Excellence'!I38</f>
        <v>13.75</v>
      </c>
      <c r="I39" s="90">
        <f>'Eq Excellence'!J38</f>
        <v>4</v>
      </c>
      <c r="J39" s="104">
        <f>'Eq Excellence'!K38</f>
        <v>14.9</v>
      </c>
      <c r="K39" s="90">
        <f>'Eq Excellence'!L38</f>
        <v>4</v>
      </c>
      <c r="L39" s="104">
        <f>'Eq Excellence'!M38</f>
        <v>16.5</v>
      </c>
      <c r="M39" s="85">
        <f>F39+H39+J39+L39</f>
        <v>59.15</v>
      </c>
    </row>
    <row r="40" spans="1:13" x14ac:dyDescent="0.3">
      <c r="A40" s="136" t="s">
        <v>353</v>
      </c>
      <c r="B40" s="136" t="s">
        <v>354</v>
      </c>
      <c r="C40" s="86">
        <v>14</v>
      </c>
      <c r="D40" s="19" t="s">
        <v>359</v>
      </c>
      <c r="E40" s="90">
        <f>'Eq Excellence'!F47</f>
        <v>4</v>
      </c>
      <c r="F40" s="104">
        <f>'Eq Excellence'!G47</f>
        <v>16.149999999999999</v>
      </c>
      <c r="G40" s="90">
        <f>'Eq Excellence'!H47</f>
        <v>3</v>
      </c>
      <c r="H40" s="104">
        <f>'Eq Excellence'!I47</f>
        <v>13.5</v>
      </c>
      <c r="I40" s="90">
        <f>'Eq Excellence'!J47</f>
        <v>4</v>
      </c>
      <c r="J40" s="104">
        <f>'Eq Excellence'!K47</f>
        <v>13</v>
      </c>
      <c r="K40" s="90">
        <f>'Eq Excellence'!L47</f>
        <v>4</v>
      </c>
      <c r="L40" s="104">
        <f>'Eq Excellence'!M47</f>
        <v>16.100000000000001</v>
      </c>
      <c r="M40" s="85">
        <f>F40+H40+J40+L40</f>
        <v>58.75</v>
      </c>
    </row>
    <row r="41" spans="1:13" ht="15.75" customHeight="1" x14ac:dyDescent="0.3">
      <c r="A41" s="129" t="s">
        <v>227</v>
      </c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</row>
    <row r="42" spans="1:13" x14ac:dyDescent="0.3">
      <c r="A42" s="89" t="s">
        <v>4</v>
      </c>
      <c r="B42" s="89" t="s">
        <v>5</v>
      </c>
      <c r="C42" s="89" t="s">
        <v>6</v>
      </c>
      <c r="D42" s="89" t="s">
        <v>7</v>
      </c>
      <c r="E42" s="89" t="s">
        <v>8</v>
      </c>
      <c r="F42" s="89" t="s">
        <v>9</v>
      </c>
      <c r="G42" s="89" t="s">
        <v>8</v>
      </c>
      <c r="H42" s="89" t="s">
        <v>10</v>
      </c>
      <c r="I42" s="89" t="s">
        <v>8</v>
      </c>
      <c r="J42" s="89" t="s">
        <v>11</v>
      </c>
      <c r="K42" s="89" t="s">
        <v>8</v>
      </c>
      <c r="L42" s="89" t="s">
        <v>12</v>
      </c>
      <c r="M42" s="89" t="s">
        <v>13</v>
      </c>
    </row>
    <row r="43" spans="1:13" x14ac:dyDescent="0.3">
      <c r="A43" s="232" t="s">
        <v>357</v>
      </c>
      <c r="B43" s="232" t="s">
        <v>358</v>
      </c>
      <c r="C43" s="233">
        <v>16</v>
      </c>
      <c r="D43" s="234" t="s">
        <v>359</v>
      </c>
      <c r="E43" s="185">
        <f>'Eq Excellence'!F49</f>
        <v>5</v>
      </c>
      <c r="F43" s="186">
        <f>'Eq Excellence'!G49</f>
        <v>18.649999999999999</v>
      </c>
      <c r="G43" s="185">
        <f>'Eq Excellence'!H49</f>
        <v>4</v>
      </c>
      <c r="H43" s="186">
        <f>'Eq Excellence'!I49</f>
        <v>15.95</v>
      </c>
      <c r="I43" s="185">
        <f>'Eq Excellence'!J49</f>
        <v>5</v>
      </c>
      <c r="J43" s="186">
        <f>'Eq Excellence'!K49</f>
        <v>16.899999999999999</v>
      </c>
      <c r="K43" s="185">
        <f>'Eq Excellence'!L49</f>
        <v>5</v>
      </c>
      <c r="L43" s="186">
        <f>'Eq Excellence'!M49</f>
        <v>18.899999999999999</v>
      </c>
      <c r="M43" s="187">
        <f>F43+H43+J43+L43</f>
        <v>70.399999999999991</v>
      </c>
    </row>
    <row r="44" spans="1:13" x14ac:dyDescent="0.3">
      <c r="A44" s="254" t="s">
        <v>245</v>
      </c>
      <c r="B44" s="254" t="s">
        <v>246</v>
      </c>
      <c r="C44" s="255">
        <v>16</v>
      </c>
      <c r="D44" s="256" t="s">
        <v>235</v>
      </c>
      <c r="E44" s="192">
        <f>'Eq Excellence'!F26</f>
        <v>5</v>
      </c>
      <c r="F44" s="193">
        <f>'Eq Excellence'!G26</f>
        <v>18.55</v>
      </c>
      <c r="G44" s="192">
        <f>'Eq Excellence'!H26</f>
        <v>4</v>
      </c>
      <c r="H44" s="193">
        <f>'Eq Excellence'!I26</f>
        <v>15.45</v>
      </c>
      <c r="I44" s="192">
        <f>'Eq Excellence'!J26</f>
        <v>4</v>
      </c>
      <c r="J44" s="193">
        <f>'Eq Excellence'!K26</f>
        <v>15.7</v>
      </c>
      <c r="K44" s="192">
        <f>'Eq Excellence'!L26</f>
        <v>4</v>
      </c>
      <c r="L44" s="193">
        <f>'Eq Excellence'!M26</f>
        <v>16.600000000000001</v>
      </c>
      <c r="M44" s="194">
        <f>F44+H44+J44+L44</f>
        <v>66.300000000000011</v>
      </c>
    </row>
    <row r="45" spans="1:13" x14ac:dyDescent="0.3">
      <c r="C45" s="1"/>
    </row>
    <row r="46" spans="1:13" x14ac:dyDescent="0.3">
      <c r="C46" s="1"/>
    </row>
    <row r="47" spans="1:13" x14ac:dyDescent="0.3">
      <c r="C47" s="1"/>
    </row>
    <row r="48" spans="1:13" x14ac:dyDescent="0.3">
      <c r="C48" s="1"/>
    </row>
    <row r="49" spans="3:3" x14ac:dyDescent="0.3">
      <c r="C49" s="1"/>
    </row>
    <row r="50" spans="3:3" x14ac:dyDescent="0.3">
      <c r="C50" s="1"/>
    </row>
    <row r="51" spans="3:3" x14ac:dyDescent="0.3">
      <c r="C51" s="1"/>
    </row>
    <row r="52" spans="3:3" x14ac:dyDescent="0.3">
      <c r="C52" s="1"/>
    </row>
    <row r="53" spans="3:3" x14ac:dyDescent="0.3">
      <c r="C53" s="1"/>
    </row>
    <row r="54" spans="3:3" x14ac:dyDescent="0.3">
      <c r="C54" s="1"/>
    </row>
    <row r="55" spans="3:3" x14ac:dyDescent="0.3">
      <c r="C55" s="1"/>
    </row>
    <row r="56" spans="3:3" x14ac:dyDescent="0.3">
      <c r="C56" s="1"/>
    </row>
    <row r="57" spans="3:3" x14ac:dyDescent="0.3">
      <c r="C57" s="1"/>
    </row>
    <row r="58" spans="3:3" x14ac:dyDescent="0.3">
      <c r="C58" s="1"/>
    </row>
    <row r="59" spans="3:3" x14ac:dyDescent="0.3">
      <c r="C59" s="1"/>
    </row>
    <row r="60" spans="3:3" x14ac:dyDescent="0.3">
      <c r="C60" s="1"/>
    </row>
    <row r="61" spans="3:3" x14ac:dyDescent="0.3">
      <c r="C61" s="1"/>
    </row>
    <row r="62" spans="3:3" x14ac:dyDescent="0.3">
      <c r="C62" s="1"/>
    </row>
    <row r="63" spans="3:3" x14ac:dyDescent="0.3">
      <c r="C63" s="1"/>
    </row>
    <row r="64" spans="3:3" x14ac:dyDescent="0.3">
      <c r="C64" s="1"/>
    </row>
    <row r="65" spans="3:3" x14ac:dyDescent="0.3">
      <c r="C65" s="1"/>
    </row>
    <row r="66" spans="3:3" x14ac:dyDescent="0.3">
      <c r="C66" s="1"/>
    </row>
    <row r="67" spans="3:3" x14ac:dyDescent="0.3">
      <c r="C67" s="1"/>
    </row>
    <row r="68" spans="3:3" x14ac:dyDescent="0.3">
      <c r="C68" s="1"/>
    </row>
    <row r="69" spans="3:3" x14ac:dyDescent="0.3">
      <c r="C69" s="1"/>
    </row>
    <row r="70" spans="3:3" x14ac:dyDescent="0.3">
      <c r="C70" s="1"/>
    </row>
    <row r="71" spans="3:3" x14ac:dyDescent="0.3">
      <c r="C71" s="1"/>
    </row>
    <row r="72" spans="3:3" x14ac:dyDescent="0.3">
      <c r="C72" s="1"/>
    </row>
    <row r="73" spans="3:3" x14ac:dyDescent="0.3">
      <c r="C73" s="1"/>
    </row>
    <row r="74" spans="3:3" x14ac:dyDescent="0.3">
      <c r="C74" s="1"/>
    </row>
    <row r="75" spans="3:3" x14ac:dyDescent="0.3">
      <c r="C75" s="1"/>
    </row>
    <row r="76" spans="3:3" x14ac:dyDescent="0.3">
      <c r="C76" s="1"/>
    </row>
    <row r="77" spans="3:3" x14ac:dyDescent="0.3">
      <c r="C77" s="1"/>
    </row>
    <row r="78" spans="3:3" x14ac:dyDescent="0.3">
      <c r="C78" s="1"/>
    </row>
    <row r="79" spans="3:3" x14ac:dyDescent="0.3">
      <c r="C79" s="1"/>
    </row>
    <row r="80" spans="3:3" x14ac:dyDescent="0.3">
      <c r="C80" s="1"/>
    </row>
    <row r="81" spans="3:3" x14ac:dyDescent="0.3">
      <c r="C81" s="1"/>
    </row>
    <row r="82" spans="3:3" x14ac:dyDescent="0.3">
      <c r="C82" s="1"/>
    </row>
    <row r="83" spans="3:3" x14ac:dyDescent="0.3">
      <c r="C83" s="1"/>
    </row>
    <row r="84" spans="3:3" x14ac:dyDescent="0.3">
      <c r="C84" s="1"/>
    </row>
    <row r="85" spans="3:3" x14ac:dyDescent="0.3">
      <c r="C85" s="1"/>
    </row>
    <row r="86" spans="3:3" x14ac:dyDescent="0.3">
      <c r="C86" s="1"/>
    </row>
    <row r="87" spans="3:3" x14ac:dyDescent="0.3">
      <c r="C87" s="1"/>
    </row>
    <row r="88" spans="3:3" x14ac:dyDescent="0.3">
      <c r="C88" s="1"/>
    </row>
    <row r="89" spans="3:3" x14ac:dyDescent="0.3">
      <c r="C89" s="1"/>
    </row>
    <row r="90" spans="3:3" x14ac:dyDescent="0.3">
      <c r="C90" s="1"/>
    </row>
    <row r="91" spans="3:3" x14ac:dyDescent="0.3">
      <c r="C91" s="1"/>
    </row>
    <row r="92" spans="3:3" x14ac:dyDescent="0.3">
      <c r="C92" s="1"/>
    </row>
    <row r="93" spans="3:3" x14ac:dyDescent="0.3">
      <c r="C93" s="1"/>
    </row>
    <row r="94" spans="3:3" x14ac:dyDescent="0.3">
      <c r="C94" s="1"/>
    </row>
    <row r="95" spans="3:3" x14ac:dyDescent="0.3">
      <c r="C95" s="1"/>
    </row>
    <row r="96" spans="3:3" x14ac:dyDescent="0.3">
      <c r="C96" s="1"/>
    </row>
    <row r="97" spans="3:3" x14ac:dyDescent="0.3">
      <c r="C97" s="1"/>
    </row>
    <row r="98" spans="3:3" x14ac:dyDescent="0.3">
      <c r="C98" s="1"/>
    </row>
    <row r="99" spans="3:3" x14ac:dyDescent="0.3">
      <c r="C99" s="1"/>
    </row>
    <row r="100" spans="3:3" x14ac:dyDescent="0.3">
      <c r="C100" s="1"/>
    </row>
    <row r="101" spans="3:3" x14ac:dyDescent="0.3">
      <c r="C101" s="1"/>
    </row>
    <row r="102" spans="3:3" x14ac:dyDescent="0.3">
      <c r="C102" s="1"/>
    </row>
    <row r="103" spans="3:3" x14ac:dyDescent="0.3">
      <c r="C103" s="1"/>
    </row>
    <row r="104" spans="3:3" x14ac:dyDescent="0.3">
      <c r="C104" s="1"/>
    </row>
    <row r="105" spans="3:3" x14ac:dyDescent="0.3">
      <c r="C105" s="1"/>
    </row>
    <row r="106" spans="3:3" x14ac:dyDescent="0.3">
      <c r="C106" s="1"/>
    </row>
    <row r="107" spans="3:3" x14ac:dyDescent="0.3">
      <c r="C107" s="1"/>
    </row>
    <row r="108" spans="3:3" x14ac:dyDescent="0.3">
      <c r="C108" s="1"/>
    </row>
    <row r="109" spans="3:3" x14ac:dyDescent="0.3">
      <c r="C109" s="1"/>
    </row>
    <row r="110" spans="3:3" x14ac:dyDescent="0.3">
      <c r="C110" s="1"/>
    </row>
    <row r="111" spans="3:3" x14ac:dyDescent="0.3">
      <c r="C111" s="1"/>
    </row>
    <row r="112" spans="3:3" x14ac:dyDescent="0.3">
      <c r="C112" s="1"/>
    </row>
    <row r="113" spans="3:3" x14ac:dyDescent="0.3">
      <c r="C113" s="1"/>
    </row>
    <row r="114" spans="3:3" x14ac:dyDescent="0.3">
      <c r="C114" s="1"/>
    </row>
    <row r="115" spans="3:3" x14ac:dyDescent="0.3">
      <c r="C115" s="1"/>
    </row>
  </sheetData>
  <sortState xmlns:xlrd2="http://schemas.microsoft.com/office/spreadsheetml/2017/richdata2" ref="A7:M40">
    <sortCondition descending="1" ref="M7:M40"/>
  </sortState>
  <mergeCells count="6">
    <mergeCell ref="O6:U7"/>
    <mergeCell ref="A1:M1"/>
    <mergeCell ref="A2:M2"/>
    <mergeCell ref="A3:M3"/>
    <mergeCell ref="A41:M41"/>
    <mergeCell ref="A5:M5"/>
  </mergeCells>
  <pageMargins left="0.118055555555556" right="0.118055555555556" top="0.15763888888888899" bottom="0.15763888888888899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936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5</vt:i4>
      </vt:variant>
    </vt:vector>
  </HeadingPairs>
  <TitlesOfParts>
    <vt:vector size="13" baseType="lpstr">
      <vt:lpstr>Récap Equipe</vt:lpstr>
      <vt:lpstr>RESULTAT</vt:lpstr>
      <vt:lpstr>Eq honneur</vt:lpstr>
      <vt:lpstr>Clas. Honneur</vt:lpstr>
      <vt:lpstr>Eq Promo-Excel</vt:lpstr>
      <vt:lpstr>Clas. Promo-Excel</vt:lpstr>
      <vt:lpstr>Eq Excellence</vt:lpstr>
      <vt:lpstr>Clas. Excellence</vt:lpstr>
      <vt:lpstr>'Clas. Excellence'!Zone_d_impression</vt:lpstr>
      <vt:lpstr>'Clas. Honneur'!Zone_d_impression</vt:lpstr>
      <vt:lpstr>'Clas. Promo-Excel'!Zone_d_impression</vt:lpstr>
      <vt:lpstr>'Récap Equipe'!Zone_d_impression</vt:lpstr>
      <vt:lpstr>RESULTAT!Zone_d_impression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emmanuelle</dc:creator>
  <dc:description/>
  <cp:lastModifiedBy>Ludivine CADOU</cp:lastModifiedBy>
  <cp:revision>67</cp:revision>
  <cp:lastPrinted>2023-02-07T17:38:17Z</cp:lastPrinted>
  <dcterms:created xsi:type="dcterms:W3CDTF">2017-01-19T17:35:39Z</dcterms:created>
  <dcterms:modified xsi:type="dcterms:W3CDTF">2024-05-26T16:05:58Z</dcterms:modified>
  <dc:language>fr-FR</dc:language>
</cp:coreProperties>
</file>