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sandrastephan/Desktop/"/>
    </mc:Choice>
  </mc:AlternateContent>
  <xr:revisionPtr revIDLastSave="0" documentId="13_ncr:1_{545F3C8B-C61D-3549-B1E1-302C48CC0F0B}" xr6:coauthVersionLast="47" xr6:coauthVersionMax="47" xr10:uidLastSave="{00000000-0000-0000-0000-000000000000}"/>
  <bookViews>
    <workbookView xWindow="420" yWindow="500" windowWidth="23240" windowHeight="15880" activeTab="9" xr2:uid="{00000000-000D-0000-FFFF-FFFF00000000}"/>
  </bookViews>
  <sheets>
    <sheet name="F5 J" sheetId="1" r:id="rId1"/>
    <sheet name="F4 J" sheetId="2" r:id="rId2"/>
    <sheet name="F3 J" sheetId="3" r:id="rId3"/>
    <sheet name="F3 J (FED)" sheetId="4" state="hidden" r:id="rId4"/>
    <sheet name="F2 J" sheetId="5" r:id="rId5"/>
    <sheet name="F1 J" sheetId="6" r:id="rId6"/>
    <sheet name="F1 J (FED)" sheetId="7" state="hidden" r:id="rId7"/>
    <sheet name="F2 J (fed)" sheetId="8" state="hidden" r:id="rId8"/>
    <sheet name="F J" sheetId="9" r:id="rId9"/>
    <sheet name="PALMARES " sheetId="21" r:id="rId10"/>
    <sheet name="F3 A (fed)" sheetId="14" state="hidden" r:id="rId11"/>
    <sheet name="F2 A (fed)" sheetId="16" state="hidden" r:id="rId12"/>
    <sheet name="F1 A (fed)" sheetId="19" state="hidden" r:id="rId13"/>
    <sheet name="F A (fed)" sheetId="20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5" roundtripDataChecksum="8Vd7iDeXUyxk1JinXc7mvy54fNs84Z8uJIC++XKWmM4="/>
    </ext>
  </extLst>
</workbook>
</file>

<file path=xl/calcChain.xml><?xml version="1.0" encoding="utf-8"?>
<calcChain xmlns="http://schemas.openxmlformats.org/spreadsheetml/2006/main">
  <c r="G53" i="5" l="1"/>
  <c r="G52" i="5"/>
  <c r="O9" i="3"/>
  <c r="P9" i="3"/>
  <c r="Q9" i="3"/>
  <c r="R9" i="3"/>
  <c r="S9" i="3"/>
  <c r="T9" i="3"/>
  <c r="K99" i="1"/>
  <c r="I99" i="1"/>
  <c r="G99" i="1"/>
  <c r="E99" i="1"/>
  <c r="K75" i="1"/>
  <c r="I75" i="1"/>
  <c r="G75" i="1"/>
  <c r="E75" i="1"/>
  <c r="K51" i="1"/>
  <c r="I51" i="1"/>
  <c r="G51" i="1"/>
  <c r="E51" i="1"/>
  <c r="K27" i="1"/>
  <c r="I27" i="1"/>
  <c r="G27" i="1"/>
  <c r="E27" i="1"/>
  <c r="O10" i="2"/>
  <c r="O12" i="1"/>
  <c r="L92" i="1"/>
  <c r="L91" i="1"/>
  <c r="L90" i="1"/>
  <c r="L89" i="1"/>
  <c r="L88" i="1"/>
  <c r="L87" i="1"/>
  <c r="L86" i="1"/>
  <c r="L85" i="1"/>
  <c r="L84" i="1"/>
  <c r="L83" i="1"/>
  <c r="L82" i="1"/>
  <c r="L81" i="1"/>
  <c r="M51" i="2" l="1"/>
  <c r="A1" i="2"/>
  <c r="L44" i="20"/>
  <c r="K44" i="20"/>
  <c r="J44" i="20"/>
  <c r="I44" i="20"/>
  <c r="H44" i="20"/>
  <c r="G44" i="20"/>
  <c r="F44" i="20"/>
  <c r="E44" i="20"/>
  <c r="D44" i="20"/>
  <c r="C44" i="20"/>
  <c r="B44" i="20"/>
  <c r="A44" i="20"/>
  <c r="K43" i="20"/>
  <c r="J43" i="20"/>
  <c r="I43" i="20"/>
  <c r="H43" i="20"/>
  <c r="G43" i="20"/>
  <c r="F43" i="20"/>
  <c r="E43" i="20"/>
  <c r="D43" i="20"/>
  <c r="C43" i="20"/>
  <c r="B43" i="20"/>
  <c r="A43" i="20"/>
  <c r="K42" i="20"/>
  <c r="J42" i="20"/>
  <c r="I42" i="20"/>
  <c r="H42" i="20"/>
  <c r="G42" i="20"/>
  <c r="F42" i="20"/>
  <c r="E42" i="20"/>
  <c r="D42" i="20"/>
  <c r="C42" i="20"/>
  <c r="B42" i="20"/>
  <c r="A42" i="20"/>
  <c r="K41" i="20"/>
  <c r="J41" i="20"/>
  <c r="I41" i="20"/>
  <c r="H41" i="20"/>
  <c r="G41" i="20"/>
  <c r="F41" i="20"/>
  <c r="E41" i="20"/>
  <c r="D41" i="20"/>
  <c r="C41" i="20"/>
  <c r="B41" i="20"/>
  <c r="A41" i="20"/>
  <c r="K40" i="20"/>
  <c r="J40" i="20"/>
  <c r="I40" i="20"/>
  <c r="H40" i="20"/>
  <c r="G40" i="20"/>
  <c r="F40" i="20"/>
  <c r="E40" i="20"/>
  <c r="D40" i="20"/>
  <c r="C40" i="20"/>
  <c r="B40" i="20"/>
  <c r="A40" i="20"/>
  <c r="K39" i="20"/>
  <c r="J39" i="20"/>
  <c r="I39" i="20"/>
  <c r="H39" i="20"/>
  <c r="G39" i="20"/>
  <c r="F39" i="20"/>
  <c r="E39" i="20"/>
  <c r="L39" i="20" s="1"/>
  <c r="D39" i="20"/>
  <c r="C39" i="20"/>
  <c r="B39" i="20"/>
  <c r="A39" i="20"/>
  <c r="K38" i="20"/>
  <c r="J38" i="20"/>
  <c r="I38" i="20"/>
  <c r="H38" i="20"/>
  <c r="G38" i="20"/>
  <c r="F38" i="20"/>
  <c r="E38" i="20"/>
  <c r="D38" i="20"/>
  <c r="C38" i="20"/>
  <c r="B38" i="20"/>
  <c r="A38" i="20"/>
  <c r="K37" i="20"/>
  <c r="J37" i="20"/>
  <c r="I37" i="20"/>
  <c r="H37" i="20"/>
  <c r="G37" i="20"/>
  <c r="F37" i="20"/>
  <c r="E37" i="20"/>
  <c r="D37" i="20"/>
  <c r="C37" i="20"/>
  <c r="B37" i="20"/>
  <c r="A37" i="20"/>
  <c r="K36" i="20"/>
  <c r="J36" i="20"/>
  <c r="I36" i="20"/>
  <c r="H36" i="20"/>
  <c r="G36" i="20"/>
  <c r="F36" i="20"/>
  <c r="E36" i="20"/>
  <c r="D36" i="20"/>
  <c r="C36" i="20"/>
  <c r="B36" i="20"/>
  <c r="A36" i="20"/>
  <c r="K35" i="20"/>
  <c r="J35" i="20"/>
  <c r="I35" i="20"/>
  <c r="H35" i="20"/>
  <c r="G35" i="20"/>
  <c r="F35" i="20"/>
  <c r="E35" i="20"/>
  <c r="L35" i="20" s="1"/>
  <c r="D35" i="20"/>
  <c r="C35" i="20"/>
  <c r="B35" i="20"/>
  <c r="A35" i="20"/>
  <c r="K34" i="20"/>
  <c r="J34" i="20"/>
  <c r="I34" i="20"/>
  <c r="H34" i="20"/>
  <c r="G34" i="20"/>
  <c r="F34" i="20"/>
  <c r="E34" i="20"/>
  <c r="L34" i="20" s="1"/>
  <c r="D34" i="20"/>
  <c r="C34" i="20"/>
  <c r="B34" i="20"/>
  <c r="A34" i="20"/>
  <c r="K33" i="20"/>
  <c r="K48" i="20" s="1"/>
  <c r="J33" i="20"/>
  <c r="J52" i="20" s="1"/>
  <c r="I33" i="20"/>
  <c r="H33" i="20"/>
  <c r="H52" i="20" s="1"/>
  <c r="G33" i="20"/>
  <c r="G48" i="20" s="1"/>
  <c r="F33" i="20"/>
  <c r="F52" i="20" s="1"/>
  <c r="E33" i="20"/>
  <c r="D33" i="20"/>
  <c r="D52" i="20" s="1"/>
  <c r="C33" i="20"/>
  <c r="B33" i="20"/>
  <c r="A33" i="20"/>
  <c r="T23" i="20"/>
  <c r="S23" i="20"/>
  <c r="R23" i="20"/>
  <c r="Q23" i="20"/>
  <c r="P23" i="20"/>
  <c r="O23" i="20"/>
  <c r="T22" i="20"/>
  <c r="S22" i="20"/>
  <c r="R22" i="20"/>
  <c r="Q22" i="20"/>
  <c r="P22" i="20"/>
  <c r="O22" i="20"/>
  <c r="T21" i="20"/>
  <c r="S21" i="20"/>
  <c r="R21" i="20"/>
  <c r="Q21" i="20"/>
  <c r="P21" i="20"/>
  <c r="O21" i="20"/>
  <c r="T20" i="20"/>
  <c r="S20" i="20"/>
  <c r="R20" i="20"/>
  <c r="Q20" i="20"/>
  <c r="P20" i="20"/>
  <c r="O20" i="20"/>
  <c r="K20" i="20"/>
  <c r="J20" i="20"/>
  <c r="I20" i="20"/>
  <c r="H20" i="20"/>
  <c r="G20" i="20"/>
  <c r="F20" i="20"/>
  <c r="E20" i="20"/>
  <c r="L20" i="20" s="1"/>
  <c r="D20" i="20"/>
  <c r="C20" i="20"/>
  <c r="B20" i="20"/>
  <c r="A20" i="20"/>
  <c r="T19" i="20"/>
  <c r="S19" i="20"/>
  <c r="R19" i="20"/>
  <c r="Q19" i="20"/>
  <c r="P19" i="20"/>
  <c r="O19" i="20"/>
  <c r="K19" i="20"/>
  <c r="J19" i="20"/>
  <c r="I19" i="20"/>
  <c r="H19" i="20"/>
  <c r="G19" i="20"/>
  <c r="F19" i="20"/>
  <c r="E19" i="20"/>
  <c r="D19" i="20"/>
  <c r="C19" i="20"/>
  <c r="B19" i="20"/>
  <c r="A19" i="20"/>
  <c r="T18" i="20"/>
  <c r="S18" i="20"/>
  <c r="R18" i="20"/>
  <c r="Q18" i="20"/>
  <c r="P18" i="20"/>
  <c r="O18" i="20"/>
  <c r="K18" i="20"/>
  <c r="J18" i="20"/>
  <c r="I18" i="20"/>
  <c r="H18" i="20"/>
  <c r="G18" i="20"/>
  <c r="F18" i="20"/>
  <c r="E18" i="20"/>
  <c r="D18" i="20"/>
  <c r="C18" i="20"/>
  <c r="B18" i="20"/>
  <c r="A18" i="20"/>
  <c r="T17" i="20"/>
  <c r="S17" i="20"/>
  <c r="R17" i="20"/>
  <c r="Q17" i="20"/>
  <c r="P17" i="20"/>
  <c r="O17" i="20"/>
  <c r="K17" i="20"/>
  <c r="J17" i="20"/>
  <c r="I17" i="20"/>
  <c r="H17" i="20"/>
  <c r="G17" i="20"/>
  <c r="F17" i="20"/>
  <c r="E17" i="20"/>
  <c r="L17" i="20" s="1"/>
  <c r="D17" i="20"/>
  <c r="C17" i="20"/>
  <c r="B17" i="20"/>
  <c r="A17" i="20"/>
  <c r="T16" i="20"/>
  <c r="S16" i="20"/>
  <c r="R16" i="20"/>
  <c r="Q16" i="20"/>
  <c r="P16" i="20"/>
  <c r="O16" i="20"/>
  <c r="K16" i="20"/>
  <c r="J16" i="20"/>
  <c r="I16" i="20"/>
  <c r="H16" i="20"/>
  <c r="G16" i="20"/>
  <c r="F16" i="20"/>
  <c r="E16" i="20"/>
  <c r="D16" i="20"/>
  <c r="C16" i="20"/>
  <c r="B16" i="20"/>
  <c r="A16" i="20"/>
  <c r="T15" i="20"/>
  <c r="S15" i="20"/>
  <c r="R15" i="20"/>
  <c r="Q15" i="20"/>
  <c r="P15" i="20"/>
  <c r="O15" i="20"/>
  <c r="K15" i="20"/>
  <c r="J15" i="20"/>
  <c r="I15" i="20"/>
  <c r="H15" i="20"/>
  <c r="G15" i="20"/>
  <c r="F15" i="20"/>
  <c r="E15" i="20"/>
  <c r="D15" i="20"/>
  <c r="C15" i="20"/>
  <c r="B15" i="20"/>
  <c r="A15" i="20"/>
  <c r="T14" i="20"/>
  <c r="S14" i="20"/>
  <c r="R14" i="20"/>
  <c r="Q14" i="20"/>
  <c r="P14" i="20"/>
  <c r="O14" i="20"/>
  <c r="K14" i="20"/>
  <c r="J14" i="20"/>
  <c r="I14" i="20"/>
  <c r="H14" i="20"/>
  <c r="G14" i="20"/>
  <c r="F14" i="20"/>
  <c r="E14" i="20"/>
  <c r="D14" i="20"/>
  <c r="C14" i="20"/>
  <c r="B14" i="20"/>
  <c r="A14" i="20"/>
  <c r="T13" i="20"/>
  <c r="S13" i="20"/>
  <c r="R13" i="20"/>
  <c r="Q13" i="20"/>
  <c r="P13" i="20"/>
  <c r="O13" i="20"/>
  <c r="L13" i="20"/>
  <c r="K13" i="20"/>
  <c r="J13" i="20"/>
  <c r="I13" i="20"/>
  <c r="H13" i="20"/>
  <c r="G13" i="20"/>
  <c r="F13" i="20"/>
  <c r="E13" i="20"/>
  <c r="D13" i="20"/>
  <c r="C13" i="20"/>
  <c r="B13" i="20"/>
  <c r="A13" i="20"/>
  <c r="T12" i="20"/>
  <c r="S12" i="20"/>
  <c r="R12" i="20"/>
  <c r="Q12" i="20"/>
  <c r="P12" i="20"/>
  <c r="O12" i="20"/>
  <c r="K12" i="20"/>
  <c r="J12" i="20"/>
  <c r="I12" i="20"/>
  <c r="H12" i="20"/>
  <c r="G12" i="20"/>
  <c r="F12" i="20"/>
  <c r="E12" i="20"/>
  <c r="L12" i="20" s="1"/>
  <c r="D12" i="20"/>
  <c r="C12" i="20"/>
  <c r="B12" i="20"/>
  <c r="A12" i="20"/>
  <c r="T11" i="20"/>
  <c r="S11" i="20"/>
  <c r="R11" i="20"/>
  <c r="Q11" i="20"/>
  <c r="P11" i="20"/>
  <c r="O11" i="20"/>
  <c r="K11" i="20"/>
  <c r="J11" i="20"/>
  <c r="I11" i="20"/>
  <c r="H11" i="20"/>
  <c r="G11" i="20"/>
  <c r="F11" i="20"/>
  <c r="E11" i="20"/>
  <c r="L11" i="20" s="1"/>
  <c r="D11" i="20"/>
  <c r="C11" i="20"/>
  <c r="B11" i="20"/>
  <c r="A11" i="20"/>
  <c r="T10" i="20"/>
  <c r="O10" i="20"/>
  <c r="K10" i="20"/>
  <c r="J10" i="20"/>
  <c r="I10" i="20"/>
  <c r="H10" i="20"/>
  <c r="G10" i="20"/>
  <c r="F10" i="20"/>
  <c r="E10" i="20"/>
  <c r="D10" i="20"/>
  <c r="C10" i="20"/>
  <c r="B10" i="20"/>
  <c r="A10" i="20"/>
  <c r="O9" i="20"/>
  <c r="K9" i="20"/>
  <c r="K24" i="20" s="1"/>
  <c r="J9" i="20"/>
  <c r="I9" i="20"/>
  <c r="I24" i="20" s="1"/>
  <c r="H9" i="20"/>
  <c r="G9" i="20"/>
  <c r="G23" i="20" s="1"/>
  <c r="F9" i="20"/>
  <c r="E9" i="20"/>
  <c r="E23" i="20" s="1"/>
  <c r="D9" i="20"/>
  <c r="C9" i="20"/>
  <c r="B9" i="20"/>
  <c r="A9" i="20"/>
  <c r="A1" i="20"/>
  <c r="K44" i="19"/>
  <c r="J44" i="19"/>
  <c r="I44" i="19"/>
  <c r="H44" i="19"/>
  <c r="G44" i="19"/>
  <c r="F44" i="19"/>
  <c r="E44" i="19"/>
  <c r="D44" i="19"/>
  <c r="C44" i="19"/>
  <c r="B44" i="19"/>
  <c r="A44" i="19"/>
  <c r="K43" i="19"/>
  <c r="J43" i="19"/>
  <c r="I43" i="19"/>
  <c r="H43" i="19"/>
  <c r="G43" i="19"/>
  <c r="F43" i="19"/>
  <c r="E43" i="19"/>
  <c r="L43" i="19" s="1"/>
  <c r="D43" i="19"/>
  <c r="C43" i="19"/>
  <c r="B43" i="19"/>
  <c r="A43" i="19"/>
  <c r="K42" i="19"/>
  <c r="J42" i="19"/>
  <c r="I42" i="19"/>
  <c r="H42" i="19"/>
  <c r="G42" i="19"/>
  <c r="F42" i="19"/>
  <c r="E42" i="19"/>
  <c r="D42" i="19"/>
  <c r="C42" i="19"/>
  <c r="B42" i="19"/>
  <c r="A42" i="19"/>
  <c r="K41" i="19"/>
  <c r="J41" i="19"/>
  <c r="I41" i="19"/>
  <c r="H41" i="19"/>
  <c r="G41" i="19"/>
  <c r="F41" i="19"/>
  <c r="E41" i="19"/>
  <c r="D41" i="19"/>
  <c r="C41" i="19"/>
  <c r="B41" i="19"/>
  <c r="A41" i="19"/>
  <c r="K40" i="19"/>
  <c r="J40" i="19"/>
  <c r="I40" i="19"/>
  <c r="H40" i="19"/>
  <c r="G40" i="19"/>
  <c r="F40" i="19"/>
  <c r="E40" i="19"/>
  <c r="D40" i="19"/>
  <c r="C40" i="19"/>
  <c r="B40" i="19"/>
  <c r="A40" i="19"/>
  <c r="K39" i="19"/>
  <c r="J39" i="19"/>
  <c r="I39" i="19"/>
  <c r="H39" i="19"/>
  <c r="G39" i="19"/>
  <c r="F39" i="19"/>
  <c r="E39" i="19"/>
  <c r="L39" i="19" s="1"/>
  <c r="D39" i="19"/>
  <c r="C39" i="19"/>
  <c r="B39" i="19"/>
  <c r="A39" i="19"/>
  <c r="K38" i="19"/>
  <c r="J38" i="19"/>
  <c r="I38" i="19"/>
  <c r="H38" i="19"/>
  <c r="G38" i="19"/>
  <c r="F38" i="19"/>
  <c r="E38" i="19"/>
  <c r="L38" i="19" s="1"/>
  <c r="D38" i="19"/>
  <c r="C38" i="19"/>
  <c r="B38" i="19"/>
  <c r="A38" i="19"/>
  <c r="K37" i="19"/>
  <c r="J37" i="19"/>
  <c r="I37" i="19"/>
  <c r="H37" i="19"/>
  <c r="G37" i="19"/>
  <c r="F37" i="19"/>
  <c r="E37" i="19"/>
  <c r="D37" i="19"/>
  <c r="C37" i="19"/>
  <c r="B37" i="19"/>
  <c r="A37" i="19"/>
  <c r="K36" i="19"/>
  <c r="J36" i="19"/>
  <c r="I36" i="19"/>
  <c r="H36" i="19"/>
  <c r="G36" i="19"/>
  <c r="F36" i="19"/>
  <c r="E36" i="19"/>
  <c r="D36" i="19"/>
  <c r="C36" i="19"/>
  <c r="B36" i="19"/>
  <c r="A36" i="19"/>
  <c r="K35" i="19"/>
  <c r="J35" i="19"/>
  <c r="I35" i="19"/>
  <c r="H35" i="19"/>
  <c r="G35" i="19"/>
  <c r="F35" i="19"/>
  <c r="E35" i="19"/>
  <c r="L35" i="19" s="1"/>
  <c r="D35" i="19"/>
  <c r="C35" i="19"/>
  <c r="B35" i="19"/>
  <c r="A35" i="19"/>
  <c r="K34" i="19"/>
  <c r="J34" i="19"/>
  <c r="I34" i="19"/>
  <c r="H34" i="19"/>
  <c r="G34" i="19"/>
  <c r="F34" i="19"/>
  <c r="E34" i="19"/>
  <c r="L34" i="19" s="1"/>
  <c r="D34" i="19"/>
  <c r="C34" i="19"/>
  <c r="B34" i="19"/>
  <c r="A34" i="19"/>
  <c r="K33" i="19"/>
  <c r="K48" i="19" s="1"/>
  <c r="J33" i="19"/>
  <c r="I33" i="19"/>
  <c r="H33" i="19"/>
  <c r="H52" i="19" s="1"/>
  <c r="G33" i="19"/>
  <c r="G48" i="19" s="1"/>
  <c r="F33" i="19"/>
  <c r="E33" i="19"/>
  <c r="D33" i="19"/>
  <c r="D52" i="19" s="1"/>
  <c r="C33" i="19"/>
  <c r="B33" i="19"/>
  <c r="A33" i="19"/>
  <c r="T23" i="19"/>
  <c r="S23" i="19"/>
  <c r="R23" i="19"/>
  <c r="Q23" i="19"/>
  <c r="P23" i="19"/>
  <c r="O23" i="19"/>
  <c r="T22" i="19"/>
  <c r="S22" i="19"/>
  <c r="R22" i="19"/>
  <c r="Q22" i="19"/>
  <c r="P22" i="19"/>
  <c r="O22" i="19"/>
  <c r="T21" i="19"/>
  <c r="S21" i="19"/>
  <c r="R21" i="19"/>
  <c r="Q21" i="19"/>
  <c r="P21" i="19"/>
  <c r="O21" i="19"/>
  <c r="T20" i="19"/>
  <c r="S20" i="19"/>
  <c r="R20" i="19"/>
  <c r="Q20" i="19"/>
  <c r="P20" i="19"/>
  <c r="O20" i="19"/>
  <c r="K20" i="19"/>
  <c r="J20" i="19"/>
  <c r="I20" i="19"/>
  <c r="H20" i="19"/>
  <c r="G20" i="19"/>
  <c r="F20" i="19"/>
  <c r="E20" i="19"/>
  <c r="D20" i="19"/>
  <c r="C20" i="19"/>
  <c r="B20" i="19"/>
  <c r="A20" i="19"/>
  <c r="T19" i="19"/>
  <c r="S19" i="19"/>
  <c r="R19" i="19"/>
  <c r="Q19" i="19"/>
  <c r="P19" i="19"/>
  <c r="O19" i="19"/>
  <c r="K19" i="19"/>
  <c r="J19" i="19"/>
  <c r="I19" i="19"/>
  <c r="H19" i="19"/>
  <c r="G19" i="19"/>
  <c r="F19" i="19"/>
  <c r="E19" i="19"/>
  <c r="D19" i="19"/>
  <c r="C19" i="19"/>
  <c r="B19" i="19"/>
  <c r="A19" i="19"/>
  <c r="T18" i="19"/>
  <c r="S18" i="19"/>
  <c r="R18" i="19"/>
  <c r="Q18" i="19"/>
  <c r="P18" i="19"/>
  <c r="O18" i="19"/>
  <c r="K18" i="19"/>
  <c r="J18" i="19"/>
  <c r="I18" i="19"/>
  <c r="H18" i="19"/>
  <c r="G18" i="19"/>
  <c r="F18" i="19"/>
  <c r="E18" i="19"/>
  <c r="D18" i="19"/>
  <c r="C18" i="19"/>
  <c r="B18" i="19"/>
  <c r="A18" i="19"/>
  <c r="T17" i="19"/>
  <c r="S17" i="19"/>
  <c r="R17" i="19"/>
  <c r="Q17" i="19"/>
  <c r="P17" i="19"/>
  <c r="O17" i="19"/>
  <c r="K17" i="19"/>
  <c r="J17" i="19"/>
  <c r="I17" i="19"/>
  <c r="H17" i="19"/>
  <c r="G17" i="19"/>
  <c r="F17" i="19"/>
  <c r="E17" i="19"/>
  <c r="L17" i="19" s="1"/>
  <c r="D17" i="19"/>
  <c r="C17" i="19"/>
  <c r="B17" i="19"/>
  <c r="A17" i="19"/>
  <c r="T16" i="19"/>
  <c r="S16" i="19"/>
  <c r="R16" i="19"/>
  <c r="Q16" i="19"/>
  <c r="P16" i="19"/>
  <c r="O16" i="19"/>
  <c r="K16" i="19"/>
  <c r="J16" i="19"/>
  <c r="I16" i="19"/>
  <c r="H16" i="19"/>
  <c r="G16" i="19"/>
  <c r="F16" i="19"/>
  <c r="E16" i="19"/>
  <c r="D16" i="19"/>
  <c r="C16" i="19"/>
  <c r="B16" i="19"/>
  <c r="A16" i="19"/>
  <c r="T15" i="19"/>
  <c r="S15" i="19"/>
  <c r="R15" i="19"/>
  <c r="Q15" i="19"/>
  <c r="P15" i="19"/>
  <c r="O15" i="19"/>
  <c r="K15" i="19"/>
  <c r="J15" i="19"/>
  <c r="I15" i="19"/>
  <c r="H15" i="19"/>
  <c r="G15" i="19"/>
  <c r="F15" i="19"/>
  <c r="E15" i="19"/>
  <c r="D15" i="19"/>
  <c r="C15" i="19"/>
  <c r="B15" i="19"/>
  <c r="A15" i="19"/>
  <c r="T14" i="19"/>
  <c r="S14" i="19"/>
  <c r="R14" i="19"/>
  <c r="Q14" i="19"/>
  <c r="P14" i="19"/>
  <c r="O14" i="19"/>
  <c r="K14" i="19"/>
  <c r="J14" i="19"/>
  <c r="I14" i="19"/>
  <c r="H14" i="19"/>
  <c r="G14" i="19"/>
  <c r="F14" i="19"/>
  <c r="E14" i="19"/>
  <c r="L14" i="19" s="1"/>
  <c r="D14" i="19"/>
  <c r="C14" i="19"/>
  <c r="B14" i="19"/>
  <c r="A14" i="19"/>
  <c r="T13" i="19"/>
  <c r="S13" i="19"/>
  <c r="R13" i="19"/>
  <c r="Q13" i="19"/>
  <c r="P13" i="19"/>
  <c r="O13" i="19"/>
  <c r="K13" i="19"/>
  <c r="J13" i="19"/>
  <c r="I13" i="19"/>
  <c r="H13" i="19"/>
  <c r="G13" i="19"/>
  <c r="F13" i="19"/>
  <c r="E13" i="19"/>
  <c r="D13" i="19"/>
  <c r="C13" i="19"/>
  <c r="B13" i="19"/>
  <c r="A13" i="19"/>
  <c r="T12" i="19"/>
  <c r="S12" i="19"/>
  <c r="R12" i="19"/>
  <c r="Q12" i="19"/>
  <c r="P12" i="19"/>
  <c r="O12" i="19"/>
  <c r="K12" i="19"/>
  <c r="J12" i="19"/>
  <c r="I12" i="19"/>
  <c r="H12" i="19"/>
  <c r="G12" i="19"/>
  <c r="F12" i="19"/>
  <c r="E12" i="19"/>
  <c r="D12" i="19"/>
  <c r="C12" i="19"/>
  <c r="B12" i="19"/>
  <c r="A12" i="19"/>
  <c r="T11" i="19"/>
  <c r="S11" i="19"/>
  <c r="R11" i="19"/>
  <c r="Q11" i="19"/>
  <c r="P11" i="19"/>
  <c r="O11" i="19"/>
  <c r="K11" i="19"/>
  <c r="J11" i="19"/>
  <c r="I11" i="19"/>
  <c r="H11" i="19"/>
  <c r="G11" i="19"/>
  <c r="F11" i="19"/>
  <c r="E11" i="19"/>
  <c r="D11" i="19"/>
  <c r="C11" i="19"/>
  <c r="B11" i="19"/>
  <c r="A11" i="19"/>
  <c r="O10" i="19"/>
  <c r="K10" i="19"/>
  <c r="J10" i="19"/>
  <c r="I10" i="19"/>
  <c r="H10" i="19"/>
  <c r="G10" i="19"/>
  <c r="F10" i="19"/>
  <c r="E10" i="19"/>
  <c r="D10" i="19"/>
  <c r="C10" i="19"/>
  <c r="B10" i="19"/>
  <c r="A10" i="19"/>
  <c r="O9" i="19"/>
  <c r="K9" i="19"/>
  <c r="J9" i="19"/>
  <c r="I9" i="19"/>
  <c r="H9" i="19"/>
  <c r="G9" i="19"/>
  <c r="F9" i="19"/>
  <c r="E9" i="19"/>
  <c r="D9" i="19"/>
  <c r="C9" i="19"/>
  <c r="B9" i="19"/>
  <c r="A9" i="19"/>
  <c r="A1" i="19"/>
  <c r="K120" i="16"/>
  <c r="J120" i="16"/>
  <c r="I120" i="16"/>
  <c r="H120" i="16"/>
  <c r="G120" i="16"/>
  <c r="F120" i="16"/>
  <c r="E120" i="16"/>
  <c r="D120" i="16"/>
  <c r="C120" i="16"/>
  <c r="B120" i="16"/>
  <c r="A120" i="16"/>
  <c r="K119" i="16"/>
  <c r="J119" i="16"/>
  <c r="I119" i="16"/>
  <c r="H119" i="16"/>
  <c r="G119" i="16"/>
  <c r="F119" i="16"/>
  <c r="E119" i="16"/>
  <c r="D119" i="16"/>
  <c r="C119" i="16"/>
  <c r="B119" i="16"/>
  <c r="A119" i="16"/>
  <c r="K118" i="16"/>
  <c r="J118" i="16"/>
  <c r="I118" i="16"/>
  <c r="H118" i="16"/>
  <c r="G118" i="16"/>
  <c r="F118" i="16"/>
  <c r="E118" i="16"/>
  <c r="D118" i="16"/>
  <c r="C118" i="16"/>
  <c r="B118" i="16"/>
  <c r="A118" i="16"/>
  <c r="K117" i="16"/>
  <c r="J117" i="16"/>
  <c r="I117" i="16"/>
  <c r="H117" i="16"/>
  <c r="G117" i="16"/>
  <c r="F117" i="16"/>
  <c r="E117" i="16"/>
  <c r="D117" i="16"/>
  <c r="C117" i="16"/>
  <c r="B117" i="16"/>
  <c r="A117" i="16"/>
  <c r="K116" i="16"/>
  <c r="J116" i="16"/>
  <c r="I116" i="16"/>
  <c r="H116" i="16"/>
  <c r="G116" i="16"/>
  <c r="F116" i="16"/>
  <c r="E116" i="16"/>
  <c r="D116" i="16"/>
  <c r="C116" i="16"/>
  <c r="B116" i="16"/>
  <c r="A116" i="16"/>
  <c r="K115" i="16"/>
  <c r="J115" i="16"/>
  <c r="I115" i="16"/>
  <c r="H115" i="16"/>
  <c r="G115" i="16"/>
  <c r="F115" i="16"/>
  <c r="E115" i="16"/>
  <c r="D115" i="16"/>
  <c r="C115" i="16"/>
  <c r="B115" i="16"/>
  <c r="A115" i="16"/>
  <c r="K114" i="16"/>
  <c r="J114" i="16"/>
  <c r="I114" i="16"/>
  <c r="H114" i="16"/>
  <c r="G114" i="16"/>
  <c r="F114" i="16"/>
  <c r="E114" i="16"/>
  <c r="D114" i="16"/>
  <c r="C114" i="16"/>
  <c r="B114" i="16"/>
  <c r="A114" i="16"/>
  <c r="K113" i="16"/>
  <c r="J113" i="16"/>
  <c r="I113" i="16"/>
  <c r="H113" i="16"/>
  <c r="G113" i="16"/>
  <c r="F113" i="16"/>
  <c r="E113" i="16"/>
  <c r="D113" i="16"/>
  <c r="C113" i="16"/>
  <c r="B113" i="16"/>
  <c r="A113" i="16"/>
  <c r="K112" i="16"/>
  <c r="J112" i="16"/>
  <c r="I112" i="16"/>
  <c r="H112" i="16"/>
  <c r="G112" i="16"/>
  <c r="F112" i="16"/>
  <c r="E112" i="16"/>
  <c r="D112" i="16"/>
  <c r="C112" i="16"/>
  <c r="B112" i="16"/>
  <c r="A112" i="16"/>
  <c r="K111" i="16"/>
  <c r="J111" i="16"/>
  <c r="I111" i="16"/>
  <c r="H111" i="16"/>
  <c r="G111" i="16"/>
  <c r="F111" i="16"/>
  <c r="E111" i="16"/>
  <c r="D111" i="16"/>
  <c r="C111" i="16"/>
  <c r="B111" i="16"/>
  <c r="A111" i="16"/>
  <c r="K110" i="16"/>
  <c r="J110" i="16"/>
  <c r="I110" i="16"/>
  <c r="H110" i="16"/>
  <c r="G110" i="16"/>
  <c r="F110" i="16"/>
  <c r="E110" i="16"/>
  <c r="D110" i="16"/>
  <c r="C110" i="16"/>
  <c r="B110" i="16"/>
  <c r="A110" i="16"/>
  <c r="K109" i="16"/>
  <c r="J109" i="16"/>
  <c r="I109" i="16"/>
  <c r="I121" i="16" s="1"/>
  <c r="H109" i="16"/>
  <c r="G109" i="16"/>
  <c r="F109" i="16"/>
  <c r="E109" i="16"/>
  <c r="E124" i="16" s="1"/>
  <c r="D109" i="16"/>
  <c r="C109" i="16"/>
  <c r="B109" i="16"/>
  <c r="A109" i="16"/>
  <c r="K95" i="16"/>
  <c r="J95" i="16"/>
  <c r="I95" i="16"/>
  <c r="H95" i="16"/>
  <c r="G95" i="16"/>
  <c r="F95" i="16"/>
  <c r="E95" i="16"/>
  <c r="D95" i="16"/>
  <c r="C95" i="16"/>
  <c r="B95" i="16"/>
  <c r="A95" i="16"/>
  <c r="K94" i="16"/>
  <c r="J94" i="16"/>
  <c r="I94" i="16"/>
  <c r="H94" i="16"/>
  <c r="G94" i="16"/>
  <c r="F94" i="16"/>
  <c r="E94" i="16"/>
  <c r="D94" i="16"/>
  <c r="C94" i="16"/>
  <c r="B94" i="16"/>
  <c r="A94" i="16"/>
  <c r="K93" i="16"/>
  <c r="J93" i="16"/>
  <c r="I93" i="16"/>
  <c r="H93" i="16"/>
  <c r="G93" i="16"/>
  <c r="F93" i="16"/>
  <c r="E93" i="16"/>
  <c r="D93" i="16"/>
  <c r="C93" i="16"/>
  <c r="B93" i="16"/>
  <c r="A93" i="16"/>
  <c r="K92" i="16"/>
  <c r="J92" i="16"/>
  <c r="I92" i="16"/>
  <c r="H92" i="16"/>
  <c r="G92" i="16"/>
  <c r="F92" i="16"/>
  <c r="E92" i="16"/>
  <c r="D92" i="16"/>
  <c r="C92" i="16"/>
  <c r="B92" i="16"/>
  <c r="A92" i="16"/>
  <c r="K91" i="16"/>
  <c r="J91" i="16"/>
  <c r="I91" i="16"/>
  <c r="H91" i="16"/>
  <c r="G91" i="16"/>
  <c r="F91" i="16"/>
  <c r="E91" i="16"/>
  <c r="D91" i="16"/>
  <c r="C91" i="16"/>
  <c r="B91" i="16"/>
  <c r="A91" i="16"/>
  <c r="K90" i="16"/>
  <c r="J90" i="16"/>
  <c r="I90" i="16"/>
  <c r="H90" i="16"/>
  <c r="G90" i="16"/>
  <c r="F90" i="16"/>
  <c r="E90" i="16"/>
  <c r="D90" i="16"/>
  <c r="C90" i="16"/>
  <c r="B90" i="16"/>
  <c r="A90" i="16"/>
  <c r="K89" i="16"/>
  <c r="J89" i="16"/>
  <c r="I89" i="16"/>
  <c r="H89" i="16"/>
  <c r="G89" i="16"/>
  <c r="F89" i="16"/>
  <c r="E89" i="16"/>
  <c r="D89" i="16"/>
  <c r="C89" i="16"/>
  <c r="B89" i="16"/>
  <c r="A89" i="16"/>
  <c r="K88" i="16"/>
  <c r="J88" i="16"/>
  <c r="I88" i="16"/>
  <c r="H88" i="16"/>
  <c r="G88" i="16"/>
  <c r="F88" i="16"/>
  <c r="E88" i="16"/>
  <c r="D88" i="16"/>
  <c r="C88" i="16"/>
  <c r="B88" i="16"/>
  <c r="A88" i="16"/>
  <c r="K87" i="16"/>
  <c r="J87" i="16"/>
  <c r="I87" i="16"/>
  <c r="H87" i="16"/>
  <c r="G87" i="16"/>
  <c r="F87" i="16"/>
  <c r="E87" i="16"/>
  <c r="D87" i="16"/>
  <c r="C87" i="16"/>
  <c r="B87" i="16"/>
  <c r="A87" i="16"/>
  <c r="K86" i="16"/>
  <c r="J86" i="16"/>
  <c r="I86" i="16"/>
  <c r="H86" i="16"/>
  <c r="G86" i="16"/>
  <c r="F86" i="16"/>
  <c r="E86" i="16"/>
  <c r="D86" i="16"/>
  <c r="C86" i="16"/>
  <c r="B86" i="16"/>
  <c r="A86" i="16"/>
  <c r="K85" i="16"/>
  <c r="J85" i="16"/>
  <c r="I85" i="16"/>
  <c r="H85" i="16"/>
  <c r="G85" i="16"/>
  <c r="F85" i="16"/>
  <c r="E85" i="16"/>
  <c r="D85" i="16"/>
  <c r="C85" i="16"/>
  <c r="B85" i="16"/>
  <c r="A85" i="16"/>
  <c r="K84" i="16"/>
  <c r="J84" i="16"/>
  <c r="I84" i="16"/>
  <c r="I96" i="16" s="1"/>
  <c r="H84" i="16"/>
  <c r="G84" i="16"/>
  <c r="F84" i="16"/>
  <c r="E84" i="16"/>
  <c r="E99" i="16" s="1"/>
  <c r="D84" i="16"/>
  <c r="C84" i="16"/>
  <c r="B84" i="16"/>
  <c r="A84" i="16"/>
  <c r="K70" i="16"/>
  <c r="J70" i="16"/>
  <c r="I70" i="16"/>
  <c r="H70" i="16"/>
  <c r="G70" i="16"/>
  <c r="F70" i="16"/>
  <c r="E70" i="16"/>
  <c r="D70" i="16"/>
  <c r="C70" i="16"/>
  <c r="B70" i="16"/>
  <c r="A70" i="16"/>
  <c r="K69" i="16"/>
  <c r="J69" i="16"/>
  <c r="I69" i="16"/>
  <c r="H69" i="16"/>
  <c r="G69" i="16"/>
  <c r="F69" i="16"/>
  <c r="E69" i="16"/>
  <c r="D69" i="16"/>
  <c r="C69" i="16"/>
  <c r="B69" i="16"/>
  <c r="A69" i="16"/>
  <c r="K68" i="16"/>
  <c r="J68" i="16"/>
  <c r="I68" i="16"/>
  <c r="H68" i="16"/>
  <c r="G68" i="16"/>
  <c r="F68" i="16"/>
  <c r="E68" i="16"/>
  <c r="D68" i="16"/>
  <c r="C68" i="16"/>
  <c r="B68" i="16"/>
  <c r="A68" i="16"/>
  <c r="K67" i="16"/>
  <c r="J67" i="16"/>
  <c r="I67" i="16"/>
  <c r="H67" i="16"/>
  <c r="G67" i="16"/>
  <c r="F67" i="16"/>
  <c r="E67" i="16"/>
  <c r="D67" i="16"/>
  <c r="C67" i="16"/>
  <c r="B67" i="16"/>
  <c r="A67" i="16"/>
  <c r="K66" i="16"/>
  <c r="J66" i="16"/>
  <c r="I66" i="16"/>
  <c r="H66" i="16"/>
  <c r="G66" i="16"/>
  <c r="F66" i="16"/>
  <c r="E66" i="16"/>
  <c r="D66" i="16"/>
  <c r="C66" i="16"/>
  <c r="B66" i="16"/>
  <c r="A66" i="16"/>
  <c r="K65" i="16"/>
  <c r="J65" i="16"/>
  <c r="I65" i="16"/>
  <c r="H65" i="16"/>
  <c r="G65" i="16"/>
  <c r="F65" i="16"/>
  <c r="E65" i="16"/>
  <c r="D65" i="16"/>
  <c r="C65" i="16"/>
  <c r="B65" i="16"/>
  <c r="A65" i="16"/>
  <c r="K64" i="16"/>
  <c r="J64" i="16"/>
  <c r="I64" i="16"/>
  <c r="H64" i="16"/>
  <c r="G64" i="16"/>
  <c r="F64" i="16"/>
  <c r="E64" i="16"/>
  <c r="D64" i="16"/>
  <c r="C64" i="16"/>
  <c r="B64" i="16"/>
  <c r="A64" i="16"/>
  <c r="K63" i="16"/>
  <c r="J63" i="16"/>
  <c r="I63" i="16"/>
  <c r="H63" i="16"/>
  <c r="G63" i="16"/>
  <c r="F63" i="16"/>
  <c r="E63" i="16"/>
  <c r="D63" i="16"/>
  <c r="C63" i="16"/>
  <c r="B63" i="16"/>
  <c r="A63" i="16"/>
  <c r="K62" i="16"/>
  <c r="J62" i="16"/>
  <c r="I62" i="16"/>
  <c r="H62" i="16"/>
  <c r="G62" i="16"/>
  <c r="F62" i="16"/>
  <c r="E62" i="16"/>
  <c r="D62" i="16"/>
  <c r="C62" i="16"/>
  <c r="B62" i="16"/>
  <c r="A62" i="16"/>
  <c r="K61" i="16"/>
  <c r="J61" i="16"/>
  <c r="I61" i="16"/>
  <c r="H61" i="16"/>
  <c r="G61" i="16"/>
  <c r="F61" i="16"/>
  <c r="E61" i="16"/>
  <c r="D61" i="16"/>
  <c r="C61" i="16"/>
  <c r="B61" i="16"/>
  <c r="A61" i="16"/>
  <c r="K60" i="16"/>
  <c r="J60" i="16"/>
  <c r="I60" i="16"/>
  <c r="H60" i="16"/>
  <c r="G60" i="16"/>
  <c r="F60" i="16"/>
  <c r="E60" i="16"/>
  <c r="D60" i="16"/>
  <c r="C60" i="16"/>
  <c r="B60" i="16"/>
  <c r="A60" i="16"/>
  <c r="K59" i="16"/>
  <c r="K71" i="16" s="1"/>
  <c r="J59" i="16"/>
  <c r="I59" i="16"/>
  <c r="H59" i="16"/>
  <c r="G59" i="16"/>
  <c r="G74" i="16" s="1"/>
  <c r="F59" i="16"/>
  <c r="E59" i="16"/>
  <c r="E73" i="16" s="1"/>
  <c r="D59" i="16"/>
  <c r="C59" i="16"/>
  <c r="B59" i="16"/>
  <c r="A59" i="16"/>
  <c r="K45" i="16"/>
  <c r="J45" i="16"/>
  <c r="I45" i="16"/>
  <c r="H45" i="16"/>
  <c r="G45" i="16"/>
  <c r="F45" i="16"/>
  <c r="E45" i="16"/>
  <c r="D45" i="16"/>
  <c r="C45" i="16"/>
  <c r="B45" i="16"/>
  <c r="A45" i="16"/>
  <c r="K44" i="16"/>
  <c r="J44" i="16"/>
  <c r="I44" i="16"/>
  <c r="H44" i="16"/>
  <c r="G44" i="16"/>
  <c r="F44" i="16"/>
  <c r="E44" i="16"/>
  <c r="D44" i="16"/>
  <c r="C44" i="16"/>
  <c r="B44" i="16"/>
  <c r="A44" i="16"/>
  <c r="K43" i="16"/>
  <c r="J43" i="16"/>
  <c r="I43" i="16"/>
  <c r="H43" i="16"/>
  <c r="G43" i="16"/>
  <c r="F43" i="16"/>
  <c r="E43" i="16"/>
  <c r="D43" i="16"/>
  <c r="C43" i="16"/>
  <c r="B43" i="16"/>
  <c r="A43" i="16"/>
  <c r="K42" i="16"/>
  <c r="J42" i="16"/>
  <c r="I42" i="16"/>
  <c r="H42" i="16"/>
  <c r="G42" i="16"/>
  <c r="F42" i="16"/>
  <c r="E42" i="16"/>
  <c r="D42" i="16"/>
  <c r="C42" i="16"/>
  <c r="B42" i="16"/>
  <c r="A42" i="16"/>
  <c r="K41" i="16"/>
  <c r="J41" i="16"/>
  <c r="I41" i="16"/>
  <c r="H41" i="16"/>
  <c r="G41" i="16"/>
  <c r="F41" i="16"/>
  <c r="E41" i="16"/>
  <c r="D41" i="16"/>
  <c r="C41" i="16"/>
  <c r="B41" i="16"/>
  <c r="A41" i="16"/>
  <c r="K40" i="16"/>
  <c r="J40" i="16"/>
  <c r="I40" i="16"/>
  <c r="H40" i="16"/>
  <c r="G40" i="16"/>
  <c r="F40" i="16"/>
  <c r="E40" i="16"/>
  <c r="D40" i="16"/>
  <c r="C40" i="16"/>
  <c r="B40" i="16"/>
  <c r="A40" i="16"/>
  <c r="K39" i="16"/>
  <c r="J39" i="16"/>
  <c r="I39" i="16"/>
  <c r="H39" i="16"/>
  <c r="G39" i="16"/>
  <c r="F39" i="16"/>
  <c r="E39" i="16"/>
  <c r="D39" i="16"/>
  <c r="C39" i="16"/>
  <c r="B39" i="16"/>
  <c r="A39" i="16"/>
  <c r="K38" i="16"/>
  <c r="J38" i="16"/>
  <c r="I38" i="16"/>
  <c r="H38" i="16"/>
  <c r="G38" i="16"/>
  <c r="F38" i="16"/>
  <c r="E38" i="16"/>
  <c r="D38" i="16"/>
  <c r="C38" i="16"/>
  <c r="B38" i="16"/>
  <c r="A38" i="16"/>
  <c r="K37" i="16"/>
  <c r="J37" i="16"/>
  <c r="I37" i="16"/>
  <c r="H37" i="16"/>
  <c r="G37" i="16"/>
  <c r="F37" i="16"/>
  <c r="E37" i="16"/>
  <c r="D37" i="16"/>
  <c r="C37" i="16"/>
  <c r="B37" i="16"/>
  <c r="A37" i="16"/>
  <c r="K36" i="16"/>
  <c r="J36" i="16"/>
  <c r="I36" i="16"/>
  <c r="H36" i="16"/>
  <c r="G36" i="16"/>
  <c r="F36" i="16"/>
  <c r="E36" i="16"/>
  <c r="D36" i="16"/>
  <c r="C36" i="16"/>
  <c r="B36" i="16"/>
  <c r="A36" i="16"/>
  <c r="K35" i="16"/>
  <c r="J35" i="16"/>
  <c r="I35" i="16"/>
  <c r="H35" i="16"/>
  <c r="G35" i="16"/>
  <c r="F35" i="16"/>
  <c r="E35" i="16"/>
  <c r="D35" i="16"/>
  <c r="C35" i="16"/>
  <c r="B35" i="16"/>
  <c r="A35" i="16"/>
  <c r="K34" i="16"/>
  <c r="J34" i="16"/>
  <c r="I34" i="16"/>
  <c r="I48" i="16" s="1"/>
  <c r="H34" i="16"/>
  <c r="G34" i="16"/>
  <c r="F34" i="16"/>
  <c r="E34" i="16"/>
  <c r="E49" i="16" s="1"/>
  <c r="D34" i="16"/>
  <c r="C34" i="16"/>
  <c r="B34" i="16"/>
  <c r="A34" i="16"/>
  <c r="T23" i="16"/>
  <c r="S23" i="16"/>
  <c r="R23" i="16"/>
  <c r="Q23" i="16"/>
  <c r="P23" i="16"/>
  <c r="O23" i="16"/>
  <c r="T22" i="16"/>
  <c r="S22" i="16"/>
  <c r="R22" i="16"/>
  <c r="Q22" i="16"/>
  <c r="P22" i="16"/>
  <c r="O22" i="16"/>
  <c r="T21" i="16"/>
  <c r="S21" i="16"/>
  <c r="R21" i="16"/>
  <c r="Q21" i="16"/>
  <c r="P21" i="16"/>
  <c r="O21" i="16"/>
  <c r="T20" i="16"/>
  <c r="S20" i="16"/>
  <c r="R20" i="16"/>
  <c r="Q20" i="16"/>
  <c r="P20" i="16"/>
  <c r="O20" i="16"/>
  <c r="K20" i="16"/>
  <c r="J20" i="16"/>
  <c r="I20" i="16"/>
  <c r="H20" i="16"/>
  <c r="G20" i="16"/>
  <c r="F20" i="16"/>
  <c r="E20" i="16"/>
  <c r="D20" i="16"/>
  <c r="C20" i="16"/>
  <c r="B20" i="16"/>
  <c r="A20" i="16"/>
  <c r="T19" i="16"/>
  <c r="S19" i="16"/>
  <c r="R19" i="16"/>
  <c r="Q19" i="16"/>
  <c r="P19" i="16"/>
  <c r="O19" i="16"/>
  <c r="K19" i="16"/>
  <c r="J19" i="16"/>
  <c r="I19" i="16"/>
  <c r="H19" i="16"/>
  <c r="G19" i="16"/>
  <c r="F19" i="16"/>
  <c r="E19" i="16"/>
  <c r="D19" i="16"/>
  <c r="C19" i="16"/>
  <c r="B19" i="16"/>
  <c r="A19" i="16"/>
  <c r="T18" i="16"/>
  <c r="S18" i="16"/>
  <c r="R18" i="16"/>
  <c r="Q18" i="16"/>
  <c r="P18" i="16"/>
  <c r="O18" i="16"/>
  <c r="K18" i="16"/>
  <c r="J18" i="16"/>
  <c r="I18" i="16"/>
  <c r="H18" i="16"/>
  <c r="G18" i="16"/>
  <c r="F18" i="16"/>
  <c r="E18" i="16"/>
  <c r="D18" i="16"/>
  <c r="C18" i="16"/>
  <c r="B18" i="16"/>
  <c r="A18" i="16"/>
  <c r="T17" i="16"/>
  <c r="S17" i="16"/>
  <c r="R17" i="16"/>
  <c r="Q17" i="16"/>
  <c r="P17" i="16"/>
  <c r="O17" i="16"/>
  <c r="K17" i="16"/>
  <c r="J17" i="16"/>
  <c r="I17" i="16"/>
  <c r="H17" i="16"/>
  <c r="G17" i="16"/>
  <c r="F17" i="16"/>
  <c r="E17" i="16"/>
  <c r="D17" i="16"/>
  <c r="C17" i="16"/>
  <c r="B17" i="16"/>
  <c r="A17" i="16"/>
  <c r="T16" i="16"/>
  <c r="S16" i="16"/>
  <c r="R16" i="16"/>
  <c r="Q16" i="16"/>
  <c r="P16" i="16"/>
  <c r="O16" i="16"/>
  <c r="K16" i="16"/>
  <c r="J16" i="16"/>
  <c r="I16" i="16"/>
  <c r="H16" i="16"/>
  <c r="G16" i="16"/>
  <c r="F16" i="16"/>
  <c r="E16" i="16"/>
  <c r="D16" i="16"/>
  <c r="C16" i="16"/>
  <c r="B16" i="16"/>
  <c r="A16" i="16"/>
  <c r="T15" i="16"/>
  <c r="S15" i="16"/>
  <c r="R15" i="16"/>
  <c r="Q15" i="16"/>
  <c r="P15" i="16"/>
  <c r="O15" i="16"/>
  <c r="K15" i="16"/>
  <c r="J15" i="16"/>
  <c r="I15" i="16"/>
  <c r="H15" i="16"/>
  <c r="G15" i="16"/>
  <c r="F15" i="16"/>
  <c r="E15" i="16"/>
  <c r="D15" i="16"/>
  <c r="C15" i="16"/>
  <c r="B15" i="16"/>
  <c r="A15" i="16"/>
  <c r="T14" i="16"/>
  <c r="S14" i="16"/>
  <c r="R14" i="16"/>
  <c r="Q14" i="16"/>
  <c r="P14" i="16"/>
  <c r="O14" i="16"/>
  <c r="K14" i="16"/>
  <c r="J14" i="16"/>
  <c r="I14" i="16"/>
  <c r="H14" i="16"/>
  <c r="G14" i="16"/>
  <c r="F14" i="16"/>
  <c r="E14" i="16"/>
  <c r="D14" i="16"/>
  <c r="C14" i="16"/>
  <c r="B14" i="16"/>
  <c r="A14" i="16"/>
  <c r="O13" i="16"/>
  <c r="K13" i="16"/>
  <c r="J13" i="16"/>
  <c r="I13" i="16"/>
  <c r="H13" i="16"/>
  <c r="G13" i="16"/>
  <c r="F13" i="16"/>
  <c r="E13" i="16"/>
  <c r="D13" i="16"/>
  <c r="C13" i="16"/>
  <c r="B13" i="16"/>
  <c r="A13" i="16"/>
  <c r="O12" i="16"/>
  <c r="K12" i="16"/>
  <c r="J12" i="16"/>
  <c r="I12" i="16"/>
  <c r="H12" i="16"/>
  <c r="G12" i="16"/>
  <c r="F12" i="16"/>
  <c r="E12" i="16"/>
  <c r="D12" i="16"/>
  <c r="C12" i="16"/>
  <c r="B12" i="16"/>
  <c r="A12" i="16"/>
  <c r="O11" i="16"/>
  <c r="K11" i="16"/>
  <c r="J11" i="16"/>
  <c r="I11" i="16"/>
  <c r="H11" i="16"/>
  <c r="G11" i="16"/>
  <c r="F11" i="16"/>
  <c r="E11" i="16"/>
  <c r="D11" i="16"/>
  <c r="C11" i="16"/>
  <c r="B11" i="16"/>
  <c r="A11" i="16"/>
  <c r="O10" i="16"/>
  <c r="K10" i="16"/>
  <c r="J10" i="16"/>
  <c r="I10" i="16"/>
  <c r="H10" i="16"/>
  <c r="G10" i="16"/>
  <c r="F10" i="16"/>
  <c r="E10" i="16"/>
  <c r="L10" i="16" s="1"/>
  <c r="D10" i="16"/>
  <c r="C10" i="16"/>
  <c r="B10" i="16"/>
  <c r="A10" i="16"/>
  <c r="O9" i="16"/>
  <c r="K9" i="16"/>
  <c r="K23" i="16" s="1"/>
  <c r="J9" i="16"/>
  <c r="I9" i="16"/>
  <c r="I24" i="16" s="1"/>
  <c r="H9" i="16"/>
  <c r="G9" i="16"/>
  <c r="G24" i="16" s="1"/>
  <c r="F9" i="16"/>
  <c r="E9" i="16"/>
  <c r="E23" i="16" s="1"/>
  <c r="D9" i="16"/>
  <c r="C9" i="16"/>
  <c r="B9" i="16"/>
  <c r="A9" i="16"/>
  <c r="A1" i="16"/>
  <c r="K44" i="14"/>
  <c r="J44" i="14"/>
  <c r="I44" i="14"/>
  <c r="H44" i="14"/>
  <c r="G44" i="14"/>
  <c r="F44" i="14"/>
  <c r="E44" i="14"/>
  <c r="D44" i="14"/>
  <c r="C44" i="14"/>
  <c r="B44" i="14"/>
  <c r="A44" i="14"/>
  <c r="K43" i="14"/>
  <c r="J43" i="14"/>
  <c r="I43" i="14"/>
  <c r="H43" i="14"/>
  <c r="G43" i="14"/>
  <c r="F43" i="14"/>
  <c r="E43" i="14"/>
  <c r="D43" i="14"/>
  <c r="C43" i="14"/>
  <c r="B43" i="14"/>
  <c r="A43" i="14"/>
  <c r="K42" i="14"/>
  <c r="J42" i="14"/>
  <c r="I42" i="14"/>
  <c r="H42" i="14"/>
  <c r="G42" i="14"/>
  <c r="F42" i="14"/>
  <c r="E42" i="14"/>
  <c r="D42" i="14"/>
  <c r="C42" i="14"/>
  <c r="B42" i="14"/>
  <c r="A42" i="14"/>
  <c r="K41" i="14"/>
  <c r="J41" i="14"/>
  <c r="I41" i="14"/>
  <c r="H41" i="14"/>
  <c r="G41" i="14"/>
  <c r="F41" i="14"/>
  <c r="E41" i="14"/>
  <c r="D41" i="14"/>
  <c r="C41" i="14"/>
  <c r="B41" i="14"/>
  <c r="A41" i="14"/>
  <c r="K40" i="14"/>
  <c r="J40" i="14"/>
  <c r="I40" i="14"/>
  <c r="H40" i="14"/>
  <c r="G40" i="14"/>
  <c r="F40" i="14"/>
  <c r="E40" i="14"/>
  <c r="D40" i="14"/>
  <c r="C40" i="14"/>
  <c r="B40" i="14"/>
  <c r="A40" i="14"/>
  <c r="K39" i="14"/>
  <c r="J39" i="14"/>
  <c r="I39" i="14"/>
  <c r="H39" i="14"/>
  <c r="G39" i="14"/>
  <c r="F39" i="14"/>
  <c r="E39" i="14"/>
  <c r="D39" i="14"/>
  <c r="C39" i="14"/>
  <c r="B39" i="14"/>
  <c r="A39" i="14"/>
  <c r="K38" i="14"/>
  <c r="J38" i="14"/>
  <c r="I38" i="14"/>
  <c r="H38" i="14"/>
  <c r="G38" i="14"/>
  <c r="F38" i="14"/>
  <c r="E38" i="14"/>
  <c r="D38" i="14"/>
  <c r="C38" i="14"/>
  <c r="B38" i="14"/>
  <c r="A38" i="14"/>
  <c r="K37" i="14"/>
  <c r="J37" i="14"/>
  <c r="I37" i="14"/>
  <c r="H37" i="14"/>
  <c r="G37" i="14"/>
  <c r="F37" i="14"/>
  <c r="E37" i="14"/>
  <c r="D37" i="14"/>
  <c r="C37" i="14"/>
  <c r="B37" i="14"/>
  <c r="A37" i="14"/>
  <c r="K36" i="14"/>
  <c r="J36" i="14"/>
  <c r="I36" i="14"/>
  <c r="H36" i="14"/>
  <c r="G36" i="14"/>
  <c r="F36" i="14"/>
  <c r="E36" i="14"/>
  <c r="D36" i="14"/>
  <c r="C36" i="14"/>
  <c r="B36" i="14"/>
  <c r="A36" i="14"/>
  <c r="K35" i="14"/>
  <c r="J35" i="14"/>
  <c r="I35" i="14"/>
  <c r="H35" i="14"/>
  <c r="G35" i="14"/>
  <c r="F35" i="14"/>
  <c r="E35" i="14"/>
  <c r="D35" i="14"/>
  <c r="C35" i="14"/>
  <c r="B35" i="14"/>
  <c r="A35" i="14"/>
  <c r="K34" i="14"/>
  <c r="J34" i="14"/>
  <c r="I34" i="14"/>
  <c r="H34" i="14"/>
  <c r="G34" i="14"/>
  <c r="F34" i="14"/>
  <c r="E34" i="14"/>
  <c r="D34" i="14"/>
  <c r="C34" i="14"/>
  <c r="B34" i="14"/>
  <c r="A34" i="14"/>
  <c r="K33" i="14"/>
  <c r="J33" i="14"/>
  <c r="I33" i="14"/>
  <c r="H33" i="14"/>
  <c r="G33" i="14"/>
  <c r="G48" i="14" s="1"/>
  <c r="F33" i="14"/>
  <c r="E33" i="14"/>
  <c r="D33" i="14"/>
  <c r="C33" i="14"/>
  <c r="B33" i="14"/>
  <c r="A33" i="14"/>
  <c r="T23" i="14"/>
  <c r="S23" i="14"/>
  <c r="R23" i="14"/>
  <c r="Q23" i="14"/>
  <c r="P23" i="14"/>
  <c r="O23" i="14"/>
  <c r="T22" i="14"/>
  <c r="S22" i="14"/>
  <c r="R22" i="14"/>
  <c r="Q22" i="14"/>
  <c r="P22" i="14"/>
  <c r="O22" i="14"/>
  <c r="T21" i="14"/>
  <c r="S21" i="14"/>
  <c r="R21" i="14"/>
  <c r="Q21" i="14"/>
  <c r="P21" i="14"/>
  <c r="O21" i="14"/>
  <c r="T20" i="14"/>
  <c r="S20" i="14"/>
  <c r="R20" i="14"/>
  <c r="Q20" i="14"/>
  <c r="P20" i="14"/>
  <c r="O20" i="14"/>
  <c r="K20" i="14"/>
  <c r="J20" i="14"/>
  <c r="I20" i="14"/>
  <c r="H20" i="14"/>
  <c r="G20" i="14"/>
  <c r="F20" i="14"/>
  <c r="E20" i="14"/>
  <c r="D20" i="14"/>
  <c r="C20" i="14"/>
  <c r="B20" i="14"/>
  <c r="A20" i="14"/>
  <c r="T19" i="14"/>
  <c r="S19" i="14"/>
  <c r="R19" i="14"/>
  <c r="Q19" i="14"/>
  <c r="P19" i="14"/>
  <c r="O19" i="14"/>
  <c r="K19" i="14"/>
  <c r="J19" i="14"/>
  <c r="I19" i="14"/>
  <c r="H19" i="14"/>
  <c r="G19" i="14"/>
  <c r="F19" i="14"/>
  <c r="E19" i="14"/>
  <c r="D19" i="14"/>
  <c r="C19" i="14"/>
  <c r="B19" i="14"/>
  <c r="A19" i="14"/>
  <c r="T18" i="14"/>
  <c r="S18" i="14"/>
  <c r="R18" i="14"/>
  <c r="Q18" i="14"/>
  <c r="P18" i="14"/>
  <c r="O18" i="14"/>
  <c r="K18" i="14"/>
  <c r="J18" i="14"/>
  <c r="I18" i="14"/>
  <c r="H18" i="14"/>
  <c r="G18" i="14"/>
  <c r="F18" i="14"/>
  <c r="E18" i="14"/>
  <c r="D18" i="14"/>
  <c r="C18" i="14"/>
  <c r="B18" i="14"/>
  <c r="A18" i="14"/>
  <c r="T17" i="14"/>
  <c r="S17" i="14"/>
  <c r="R17" i="14"/>
  <c r="Q17" i="14"/>
  <c r="P17" i="14"/>
  <c r="O17" i="14"/>
  <c r="K17" i="14"/>
  <c r="J17" i="14"/>
  <c r="I17" i="14"/>
  <c r="H17" i="14"/>
  <c r="G17" i="14"/>
  <c r="F17" i="14"/>
  <c r="E17" i="14"/>
  <c r="D17" i="14"/>
  <c r="C17" i="14"/>
  <c r="B17" i="14"/>
  <c r="A17" i="14"/>
  <c r="T16" i="14"/>
  <c r="S16" i="14"/>
  <c r="R16" i="14"/>
  <c r="Q16" i="14"/>
  <c r="P16" i="14"/>
  <c r="O16" i="14"/>
  <c r="K16" i="14"/>
  <c r="J16" i="14"/>
  <c r="I16" i="14"/>
  <c r="H16" i="14"/>
  <c r="G16" i="14"/>
  <c r="F16" i="14"/>
  <c r="E16" i="14"/>
  <c r="L16" i="14" s="1"/>
  <c r="D16" i="14"/>
  <c r="C16" i="14"/>
  <c r="B16" i="14"/>
  <c r="A16" i="14"/>
  <c r="T15" i="14"/>
  <c r="S15" i="14"/>
  <c r="R15" i="14"/>
  <c r="Q15" i="14"/>
  <c r="P15" i="14"/>
  <c r="O15" i="14"/>
  <c r="K15" i="14"/>
  <c r="J15" i="14"/>
  <c r="I15" i="14"/>
  <c r="H15" i="14"/>
  <c r="G15" i="14"/>
  <c r="F15" i="14"/>
  <c r="E15" i="14"/>
  <c r="D15" i="14"/>
  <c r="C15" i="14"/>
  <c r="B15" i="14"/>
  <c r="A15" i="14"/>
  <c r="T14" i="14"/>
  <c r="S14" i="14"/>
  <c r="R14" i="14"/>
  <c r="Q14" i="14"/>
  <c r="P14" i="14"/>
  <c r="O14" i="14"/>
  <c r="K14" i="14"/>
  <c r="J14" i="14"/>
  <c r="I14" i="14"/>
  <c r="H14" i="14"/>
  <c r="G14" i="14"/>
  <c r="L14" i="14" s="1"/>
  <c r="F14" i="14"/>
  <c r="E14" i="14"/>
  <c r="D14" i="14"/>
  <c r="C14" i="14"/>
  <c r="B14" i="14"/>
  <c r="A14" i="14"/>
  <c r="T13" i="14"/>
  <c r="S13" i="14"/>
  <c r="R13" i="14"/>
  <c r="Q13" i="14"/>
  <c r="P13" i="14"/>
  <c r="O13" i="14"/>
  <c r="K13" i="14"/>
  <c r="J13" i="14"/>
  <c r="I13" i="14"/>
  <c r="H13" i="14"/>
  <c r="G13" i="14"/>
  <c r="F13" i="14"/>
  <c r="E13" i="14"/>
  <c r="D13" i="14"/>
  <c r="C13" i="14"/>
  <c r="B13" i="14"/>
  <c r="A13" i="14"/>
  <c r="T12" i="14"/>
  <c r="S12" i="14"/>
  <c r="R12" i="14"/>
  <c r="Q12" i="14"/>
  <c r="P12" i="14"/>
  <c r="O12" i="14"/>
  <c r="K12" i="14"/>
  <c r="J12" i="14"/>
  <c r="I12" i="14"/>
  <c r="H12" i="14"/>
  <c r="G12" i="14"/>
  <c r="F12" i="14"/>
  <c r="E12" i="14"/>
  <c r="D12" i="14"/>
  <c r="C12" i="14"/>
  <c r="B12" i="14"/>
  <c r="A12" i="14"/>
  <c r="T11" i="14"/>
  <c r="S11" i="14"/>
  <c r="R11" i="14"/>
  <c r="Q11" i="14"/>
  <c r="P11" i="14"/>
  <c r="O11" i="14"/>
  <c r="K11" i="14"/>
  <c r="J11" i="14"/>
  <c r="I11" i="14"/>
  <c r="H11" i="14"/>
  <c r="G11" i="14"/>
  <c r="F11" i="14"/>
  <c r="E11" i="14"/>
  <c r="D11" i="14"/>
  <c r="C11" i="14"/>
  <c r="B11" i="14"/>
  <c r="A11" i="14"/>
  <c r="O10" i="14"/>
  <c r="K10" i="14"/>
  <c r="J10" i="14"/>
  <c r="I10" i="14"/>
  <c r="H10" i="14"/>
  <c r="G10" i="14"/>
  <c r="F10" i="14"/>
  <c r="E10" i="14"/>
  <c r="D10" i="14"/>
  <c r="C10" i="14"/>
  <c r="B10" i="14"/>
  <c r="A10" i="14"/>
  <c r="O9" i="14"/>
  <c r="K9" i="14"/>
  <c r="K24" i="14" s="1"/>
  <c r="J9" i="14"/>
  <c r="I9" i="14"/>
  <c r="I24" i="14" s="1"/>
  <c r="H9" i="14"/>
  <c r="G9" i="14"/>
  <c r="G24" i="14" s="1"/>
  <c r="F9" i="14"/>
  <c r="E9" i="14"/>
  <c r="E23" i="14" s="1"/>
  <c r="D9" i="14"/>
  <c r="C9" i="14"/>
  <c r="B9" i="14"/>
  <c r="A9" i="14"/>
  <c r="A1" i="14"/>
  <c r="J394" i="9"/>
  <c r="H394" i="9"/>
  <c r="F394" i="9"/>
  <c r="D394" i="9"/>
  <c r="J393" i="9"/>
  <c r="H393" i="9"/>
  <c r="F393" i="9"/>
  <c r="D393" i="9"/>
  <c r="J392" i="9"/>
  <c r="H392" i="9"/>
  <c r="F392" i="9"/>
  <c r="D392" i="9"/>
  <c r="K390" i="9"/>
  <c r="I390" i="9"/>
  <c r="G390" i="9"/>
  <c r="E390" i="9"/>
  <c r="K389" i="9"/>
  <c r="I389" i="9"/>
  <c r="G389" i="9"/>
  <c r="E389" i="9"/>
  <c r="K388" i="9"/>
  <c r="I388" i="9"/>
  <c r="G388" i="9"/>
  <c r="E388" i="9"/>
  <c r="K387" i="9"/>
  <c r="I387" i="9"/>
  <c r="G387" i="9"/>
  <c r="E387" i="9"/>
  <c r="K386" i="9"/>
  <c r="I386" i="9"/>
  <c r="G386" i="9"/>
  <c r="E386" i="9"/>
  <c r="K385" i="9"/>
  <c r="K391" i="9" s="1"/>
  <c r="I385" i="9"/>
  <c r="I391" i="9" s="1"/>
  <c r="G385" i="9"/>
  <c r="G391" i="9" s="1"/>
  <c r="E385" i="9"/>
  <c r="E391" i="9" s="1"/>
  <c r="L384" i="9"/>
  <c r="L383" i="9"/>
  <c r="L382" i="9"/>
  <c r="L381" i="9"/>
  <c r="L380" i="9"/>
  <c r="L379" i="9"/>
  <c r="L378" i="9"/>
  <c r="L377" i="9"/>
  <c r="L376" i="9"/>
  <c r="L375" i="9"/>
  <c r="L374" i="9"/>
  <c r="L373" i="9"/>
  <c r="J368" i="9"/>
  <c r="H368" i="9"/>
  <c r="F368" i="9"/>
  <c r="D368" i="9"/>
  <c r="J367" i="9"/>
  <c r="H367" i="9"/>
  <c r="F367" i="9"/>
  <c r="D367" i="9"/>
  <c r="J366" i="9"/>
  <c r="H366" i="9"/>
  <c r="F366" i="9"/>
  <c r="D366" i="9"/>
  <c r="K364" i="9"/>
  <c r="I364" i="9"/>
  <c r="G364" i="9"/>
  <c r="E364" i="9"/>
  <c r="K363" i="9"/>
  <c r="I363" i="9"/>
  <c r="G363" i="9"/>
  <c r="E363" i="9"/>
  <c r="K362" i="9"/>
  <c r="I362" i="9"/>
  <c r="G362" i="9"/>
  <c r="E362" i="9"/>
  <c r="K361" i="9"/>
  <c r="I361" i="9"/>
  <c r="G361" i="9"/>
  <c r="E361" i="9"/>
  <c r="K360" i="9"/>
  <c r="I360" i="9"/>
  <c r="G360" i="9"/>
  <c r="E360" i="9"/>
  <c r="K359" i="9"/>
  <c r="K365" i="9" s="1"/>
  <c r="I359" i="9"/>
  <c r="I365" i="9" s="1"/>
  <c r="G359" i="9"/>
  <c r="G365" i="9" s="1"/>
  <c r="Q22" i="9" s="1"/>
  <c r="E359" i="9"/>
  <c r="E365" i="9" s="1"/>
  <c r="L358" i="9"/>
  <c r="L357" i="9"/>
  <c r="L356" i="9"/>
  <c r="L355" i="9"/>
  <c r="L354" i="9"/>
  <c r="L353" i="9"/>
  <c r="L352" i="9"/>
  <c r="L351" i="9"/>
  <c r="L350" i="9"/>
  <c r="L349" i="9"/>
  <c r="L348" i="9"/>
  <c r="L347" i="9"/>
  <c r="J342" i="9"/>
  <c r="H342" i="9"/>
  <c r="F342" i="9"/>
  <c r="D342" i="9"/>
  <c r="J341" i="9"/>
  <c r="H341" i="9"/>
  <c r="F341" i="9"/>
  <c r="D341" i="9"/>
  <c r="J340" i="9"/>
  <c r="H340" i="9"/>
  <c r="F340" i="9"/>
  <c r="D340" i="9"/>
  <c r="K338" i="9"/>
  <c r="I338" i="9"/>
  <c r="G338" i="9"/>
  <c r="E338" i="9"/>
  <c r="K337" i="9"/>
  <c r="I337" i="9"/>
  <c r="G337" i="9"/>
  <c r="E337" i="9"/>
  <c r="K336" i="9"/>
  <c r="I336" i="9"/>
  <c r="G336" i="9"/>
  <c r="E336" i="9"/>
  <c r="K335" i="9"/>
  <c r="I335" i="9"/>
  <c r="G335" i="9"/>
  <c r="E335" i="9"/>
  <c r="K334" i="9"/>
  <c r="I334" i="9"/>
  <c r="G334" i="9"/>
  <c r="E334" i="9"/>
  <c r="K333" i="9"/>
  <c r="K339" i="9" s="1"/>
  <c r="I333" i="9"/>
  <c r="I339" i="9" s="1"/>
  <c r="R21" i="9" s="1"/>
  <c r="G333" i="9"/>
  <c r="G339" i="9" s="1"/>
  <c r="E333" i="9"/>
  <c r="E339" i="9" s="1"/>
  <c r="L332" i="9"/>
  <c r="L331" i="9"/>
  <c r="L330" i="9"/>
  <c r="L329" i="9"/>
  <c r="L328" i="9"/>
  <c r="L327" i="9"/>
  <c r="L326" i="9"/>
  <c r="L325" i="9"/>
  <c r="L324" i="9"/>
  <c r="L323" i="9"/>
  <c r="L322" i="9"/>
  <c r="L321" i="9"/>
  <c r="J316" i="9"/>
  <c r="H316" i="9"/>
  <c r="F316" i="9"/>
  <c r="D316" i="9"/>
  <c r="J315" i="9"/>
  <c r="H315" i="9"/>
  <c r="F315" i="9"/>
  <c r="D315" i="9"/>
  <c r="J314" i="9"/>
  <c r="H314" i="9"/>
  <c r="F314" i="9"/>
  <c r="D314" i="9"/>
  <c r="K312" i="9"/>
  <c r="I312" i="9"/>
  <c r="G312" i="9"/>
  <c r="E312" i="9"/>
  <c r="K311" i="9"/>
  <c r="I311" i="9"/>
  <c r="G311" i="9"/>
  <c r="E311" i="9"/>
  <c r="K310" i="9"/>
  <c r="I310" i="9"/>
  <c r="G310" i="9"/>
  <c r="E310" i="9"/>
  <c r="K309" i="9"/>
  <c r="I309" i="9"/>
  <c r="G309" i="9"/>
  <c r="E309" i="9"/>
  <c r="K308" i="9"/>
  <c r="I308" i="9"/>
  <c r="G308" i="9"/>
  <c r="E308" i="9"/>
  <c r="K307" i="9"/>
  <c r="K313" i="9" s="1"/>
  <c r="S20" i="9" s="1"/>
  <c r="I307" i="9"/>
  <c r="I313" i="9" s="1"/>
  <c r="G307" i="9"/>
  <c r="G313" i="9" s="1"/>
  <c r="E307" i="9"/>
  <c r="E313" i="9" s="1"/>
  <c r="L306" i="9"/>
  <c r="L305" i="9"/>
  <c r="L304" i="9"/>
  <c r="L303" i="9"/>
  <c r="L302" i="9"/>
  <c r="L301" i="9"/>
  <c r="L300" i="9"/>
  <c r="L299" i="9"/>
  <c r="L298" i="9"/>
  <c r="L297" i="9"/>
  <c r="L296" i="9"/>
  <c r="L295" i="9"/>
  <c r="J290" i="9"/>
  <c r="H290" i="9"/>
  <c r="F290" i="9"/>
  <c r="D290" i="9"/>
  <c r="J289" i="9"/>
  <c r="H289" i="9"/>
  <c r="F289" i="9"/>
  <c r="D289" i="9"/>
  <c r="J288" i="9"/>
  <c r="H288" i="9"/>
  <c r="F288" i="9"/>
  <c r="D288" i="9"/>
  <c r="K286" i="9"/>
  <c r="I286" i="9"/>
  <c r="G286" i="9"/>
  <c r="E286" i="9"/>
  <c r="K285" i="9"/>
  <c r="I285" i="9"/>
  <c r="G285" i="9"/>
  <c r="E285" i="9"/>
  <c r="K284" i="9"/>
  <c r="I284" i="9"/>
  <c r="G284" i="9"/>
  <c r="E284" i="9"/>
  <c r="K283" i="9"/>
  <c r="I283" i="9"/>
  <c r="G283" i="9"/>
  <c r="E283" i="9"/>
  <c r="K282" i="9"/>
  <c r="I282" i="9"/>
  <c r="G282" i="9"/>
  <c r="E282" i="9"/>
  <c r="K281" i="9"/>
  <c r="K287" i="9" s="1"/>
  <c r="I281" i="9"/>
  <c r="I287" i="9" s="1"/>
  <c r="G281" i="9"/>
  <c r="G287" i="9" s="1"/>
  <c r="Q19" i="9" s="1"/>
  <c r="E281" i="9"/>
  <c r="E287" i="9" s="1"/>
  <c r="P19" i="9" s="1"/>
  <c r="L280" i="9"/>
  <c r="L279" i="9"/>
  <c r="L278" i="9"/>
  <c r="L277" i="9"/>
  <c r="L276" i="9"/>
  <c r="L275" i="9"/>
  <c r="L274" i="9"/>
  <c r="L273" i="9"/>
  <c r="L272" i="9"/>
  <c r="L271" i="9"/>
  <c r="L270" i="9"/>
  <c r="L269" i="9"/>
  <c r="J264" i="9"/>
  <c r="H264" i="9"/>
  <c r="F264" i="9"/>
  <c r="D264" i="9"/>
  <c r="J263" i="9"/>
  <c r="H263" i="9"/>
  <c r="F263" i="9"/>
  <c r="D263" i="9"/>
  <c r="J262" i="9"/>
  <c r="H262" i="9"/>
  <c r="F262" i="9"/>
  <c r="D262" i="9"/>
  <c r="K260" i="9"/>
  <c r="I260" i="9"/>
  <c r="G260" i="9"/>
  <c r="E260" i="9"/>
  <c r="K259" i="9"/>
  <c r="I259" i="9"/>
  <c r="G259" i="9"/>
  <c r="E259" i="9"/>
  <c r="K258" i="9"/>
  <c r="I258" i="9"/>
  <c r="G258" i="9"/>
  <c r="E258" i="9"/>
  <c r="K257" i="9"/>
  <c r="I257" i="9"/>
  <c r="G257" i="9"/>
  <c r="E257" i="9"/>
  <c r="K256" i="9"/>
  <c r="I256" i="9"/>
  <c r="G256" i="9"/>
  <c r="E256" i="9"/>
  <c r="K255" i="9"/>
  <c r="K261" i="9" s="1"/>
  <c r="I255" i="9"/>
  <c r="I261" i="9" s="1"/>
  <c r="R18" i="9" s="1"/>
  <c r="G255" i="9"/>
  <c r="G261" i="9" s="1"/>
  <c r="Q18" i="9" s="1"/>
  <c r="E255" i="9"/>
  <c r="E261" i="9" s="1"/>
  <c r="L254" i="9"/>
  <c r="L253" i="9"/>
  <c r="L252" i="9"/>
  <c r="L251" i="9"/>
  <c r="L250" i="9"/>
  <c r="L249" i="9"/>
  <c r="L248" i="9"/>
  <c r="L247" i="9"/>
  <c r="L246" i="9"/>
  <c r="L245" i="9"/>
  <c r="L244" i="9"/>
  <c r="L243" i="9"/>
  <c r="J238" i="9"/>
  <c r="H238" i="9"/>
  <c r="F238" i="9"/>
  <c r="D238" i="9"/>
  <c r="J237" i="9"/>
  <c r="H237" i="9"/>
  <c r="F237" i="9"/>
  <c r="D237" i="9"/>
  <c r="J236" i="9"/>
  <c r="H236" i="9"/>
  <c r="F236" i="9"/>
  <c r="D236" i="9"/>
  <c r="K234" i="9"/>
  <c r="I234" i="9"/>
  <c r="G234" i="9"/>
  <c r="E234" i="9"/>
  <c r="K233" i="9"/>
  <c r="I233" i="9"/>
  <c r="G233" i="9"/>
  <c r="E233" i="9"/>
  <c r="K232" i="9"/>
  <c r="I232" i="9"/>
  <c r="G232" i="9"/>
  <c r="E232" i="9"/>
  <c r="K231" i="9"/>
  <c r="I231" i="9"/>
  <c r="G231" i="9"/>
  <c r="E231" i="9"/>
  <c r="K230" i="9"/>
  <c r="I230" i="9"/>
  <c r="G230" i="9"/>
  <c r="E230" i="9"/>
  <c r="K229" i="9"/>
  <c r="K235" i="9" s="1"/>
  <c r="I229" i="9"/>
  <c r="I235" i="9" s="1"/>
  <c r="R17" i="9" s="1"/>
  <c r="G229" i="9"/>
  <c r="G235" i="9" s="1"/>
  <c r="E229" i="9"/>
  <c r="E235" i="9" s="1"/>
  <c r="L228" i="9"/>
  <c r="L227" i="9"/>
  <c r="L226" i="9"/>
  <c r="L225" i="9"/>
  <c r="L224" i="9"/>
  <c r="L223" i="9"/>
  <c r="L222" i="9"/>
  <c r="L221" i="9"/>
  <c r="L220" i="9"/>
  <c r="L219" i="9"/>
  <c r="L218" i="9"/>
  <c r="L217" i="9"/>
  <c r="J212" i="9"/>
  <c r="H212" i="9"/>
  <c r="F212" i="9"/>
  <c r="D212" i="9"/>
  <c r="J211" i="9"/>
  <c r="H211" i="9"/>
  <c r="F211" i="9"/>
  <c r="D211" i="9"/>
  <c r="J210" i="9"/>
  <c r="H210" i="9"/>
  <c r="F210" i="9"/>
  <c r="D210" i="9"/>
  <c r="K209" i="9"/>
  <c r="S16" i="9" s="1"/>
  <c r="K208" i="9"/>
  <c r="I208" i="9"/>
  <c r="G208" i="9"/>
  <c r="E208" i="9"/>
  <c r="K207" i="9"/>
  <c r="I207" i="9"/>
  <c r="G207" i="9"/>
  <c r="E207" i="9"/>
  <c r="K206" i="9"/>
  <c r="I206" i="9"/>
  <c r="G206" i="9"/>
  <c r="E206" i="9"/>
  <c r="K205" i="9"/>
  <c r="I205" i="9"/>
  <c r="G205" i="9"/>
  <c r="E205" i="9"/>
  <c r="K204" i="9"/>
  <c r="I204" i="9"/>
  <c r="G204" i="9"/>
  <c r="E204" i="9"/>
  <c r="K203" i="9"/>
  <c r="I203" i="9"/>
  <c r="I209" i="9" s="1"/>
  <c r="G203" i="9"/>
  <c r="G209" i="9" s="1"/>
  <c r="E203" i="9"/>
  <c r="E209" i="9" s="1"/>
  <c r="L202" i="9"/>
  <c r="L201" i="9"/>
  <c r="L200" i="9"/>
  <c r="L199" i="9"/>
  <c r="L198" i="9"/>
  <c r="L197" i="9"/>
  <c r="L196" i="9"/>
  <c r="L195" i="9"/>
  <c r="L194" i="9"/>
  <c r="L193" i="9"/>
  <c r="L192" i="9"/>
  <c r="L191" i="9"/>
  <c r="J186" i="9"/>
  <c r="H186" i="9"/>
  <c r="F186" i="9"/>
  <c r="D186" i="9"/>
  <c r="J185" i="9"/>
  <c r="H185" i="9"/>
  <c r="F185" i="9"/>
  <c r="D185" i="9"/>
  <c r="J184" i="9"/>
  <c r="H184" i="9"/>
  <c r="F184" i="9"/>
  <c r="D184" i="9"/>
  <c r="K182" i="9"/>
  <c r="I182" i="9"/>
  <c r="G182" i="9"/>
  <c r="E182" i="9"/>
  <c r="K181" i="9"/>
  <c r="I181" i="9"/>
  <c r="G181" i="9"/>
  <c r="E181" i="9"/>
  <c r="K180" i="9"/>
  <c r="I180" i="9"/>
  <c r="G180" i="9"/>
  <c r="E180" i="9"/>
  <c r="K179" i="9"/>
  <c r="I179" i="9"/>
  <c r="G179" i="9"/>
  <c r="E179" i="9"/>
  <c r="K178" i="9"/>
  <c r="I178" i="9"/>
  <c r="G178" i="9"/>
  <c r="E178" i="9"/>
  <c r="K177" i="9"/>
  <c r="K183" i="9" s="1"/>
  <c r="I177" i="9"/>
  <c r="I183" i="9" s="1"/>
  <c r="R15" i="9" s="1"/>
  <c r="G177" i="9"/>
  <c r="G183" i="9" s="1"/>
  <c r="E177" i="9"/>
  <c r="E183" i="9" s="1"/>
  <c r="L176" i="9"/>
  <c r="L175" i="9"/>
  <c r="L174" i="9"/>
  <c r="L173" i="9"/>
  <c r="L172" i="9"/>
  <c r="L171" i="9"/>
  <c r="L170" i="9"/>
  <c r="L169" i="9"/>
  <c r="L168" i="9"/>
  <c r="L167" i="9"/>
  <c r="L166" i="9"/>
  <c r="L165" i="9"/>
  <c r="J160" i="9"/>
  <c r="H160" i="9"/>
  <c r="F160" i="9"/>
  <c r="D160" i="9"/>
  <c r="J159" i="9"/>
  <c r="H159" i="9"/>
  <c r="F159" i="9"/>
  <c r="D159" i="9"/>
  <c r="J158" i="9"/>
  <c r="H158" i="9"/>
  <c r="F158" i="9"/>
  <c r="D158" i="9"/>
  <c r="K156" i="9"/>
  <c r="I156" i="9"/>
  <c r="G156" i="9"/>
  <c r="E156" i="9"/>
  <c r="K155" i="9"/>
  <c r="I155" i="9"/>
  <c r="G155" i="9"/>
  <c r="E155" i="9"/>
  <c r="K154" i="9"/>
  <c r="I154" i="9"/>
  <c r="G154" i="9"/>
  <c r="E154" i="9"/>
  <c r="K153" i="9"/>
  <c r="I153" i="9"/>
  <c r="G153" i="9"/>
  <c r="E153" i="9"/>
  <c r="K152" i="9"/>
  <c r="I152" i="9"/>
  <c r="G152" i="9"/>
  <c r="E152" i="9"/>
  <c r="K151" i="9"/>
  <c r="K157" i="9" s="1"/>
  <c r="S14" i="9" s="1"/>
  <c r="I151" i="9"/>
  <c r="I157" i="9" s="1"/>
  <c r="G151" i="9"/>
  <c r="G157" i="9" s="1"/>
  <c r="Q14" i="9" s="1"/>
  <c r="E151" i="9"/>
  <c r="E157" i="9" s="1"/>
  <c r="L150" i="9"/>
  <c r="L149" i="9"/>
  <c r="L148" i="9"/>
  <c r="L147" i="9"/>
  <c r="L146" i="9"/>
  <c r="L145" i="9"/>
  <c r="L144" i="9"/>
  <c r="L143" i="9"/>
  <c r="L142" i="9"/>
  <c r="L141" i="9"/>
  <c r="L140" i="9"/>
  <c r="L139" i="9"/>
  <c r="J134" i="9"/>
  <c r="H134" i="9"/>
  <c r="F134" i="9"/>
  <c r="D134" i="9"/>
  <c r="J133" i="9"/>
  <c r="H133" i="9"/>
  <c r="F133" i="9"/>
  <c r="D133" i="9"/>
  <c r="J132" i="9"/>
  <c r="H132" i="9"/>
  <c r="F132" i="9"/>
  <c r="D132" i="9"/>
  <c r="K131" i="9"/>
  <c r="S13" i="9" s="1"/>
  <c r="I131" i="9"/>
  <c r="K130" i="9"/>
  <c r="I130" i="9"/>
  <c r="G130" i="9"/>
  <c r="E130" i="9"/>
  <c r="K129" i="9"/>
  <c r="I129" i="9"/>
  <c r="G129" i="9"/>
  <c r="E129" i="9"/>
  <c r="K128" i="9"/>
  <c r="I128" i="9"/>
  <c r="G128" i="9"/>
  <c r="E128" i="9"/>
  <c r="K127" i="9"/>
  <c r="I127" i="9"/>
  <c r="G127" i="9"/>
  <c r="E127" i="9"/>
  <c r="K126" i="9"/>
  <c r="I126" i="9"/>
  <c r="G126" i="9"/>
  <c r="E126" i="9"/>
  <c r="K125" i="9"/>
  <c r="I125" i="9"/>
  <c r="G125" i="9"/>
  <c r="G131" i="9" s="1"/>
  <c r="Q13" i="9" s="1"/>
  <c r="E125" i="9"/>
  <c r="E131" i="9" s="1"/>
  <c r="L124" i="9"/>
  <c r="L123" i="9"/>
  <c r="L122" i="9"/>
  <c r="L121" i="9"/>
  <c r="L120" i="9"/>
  <c r="L119" i="9"/>
  <c r="L118" i="9"/>
  <c r="L117" i="9"/>
  <c r="L116" i="9"/>
  <c r="L115" i="9"/>
  <c r="L114" i="9"/>
  <c r="L113" i="9"/>
  <c r="J108" i="9"/>
  <c r="H108" i="9"/>
  <c r="F108" i="9"/>
  <c r="D108" i="9"/>
  <c r="J107" i="9"/>
  <c r="H107" i="9"/>
  <c r="F107" i="9"/>
  <c r="D107" i="9"/>
  <c r="J106" i="9"/>
  <c r="H106" i="9"/>
  <c r="F106" i="9"/>
  <c r="D106" i="9"/>
  <c r="K104" i="9"/>
  <c r="I104" i="9"/>
  <c r="G104" i="9"/>
  <c r="E104" i="9"/>
  <c r="K103" i="9"/>
  <c r="I103" i="9"/>
  <c r="G103" i="9"/>
  <c r="E103" i="9"/>
  <c r="K102" i="9"/>
  <c r="I102" i="9"/>
  <c r="G102" i="9"/>
  <c r="E102" i="9"/>
  <c r="K101" i="9"/>
  <c r="I101" i="9"/>
  <c r="G101" i="9"/>
  <c r="E101" i="9"/>
  <c r="K100" i="9"/>
  <c r="I100" i="9"/>
  <c r="G100" i="9"/>
  <c r="E100" i="9"/>
  <c r="K99" i="9"/>
  <c r="K105" i="9" s="1"/>
  <c r="S12" i="9" s="1"/>
  <c r="I99" i="9"/>
  <c r="I105" i="9" s="1"/>
  <c r="G99" i="9"/>
  <c r="G105" i="9" s="1"/>
  <c r="Q12" i="9" s="1"/>
  <c r="E99" i="9"/>
  <c r="E105" i="9" s="1"/>
  <c r="L98" i="9"/>
  <c r="L97" i="9"/>
  <c r="L96" i="9"/>
  <c r="L95" i="9"/>
  <c r="L94" i="9"/>
  <c r="L93" i="9"/>
  <c r="L92" i="9"/>
  <c r="L91" i="9"/>
  <c r="L90" i="9"/>
  <c r="L89" i="9"/>
  <c r="L88" i="9"/>
  <c r="L87" i="9"/>
  <c r="J82" i="9"/>
  <c r="H82" i="9"/>
  <c r="F82" i="9"/>
  <c r="D82" i="9"/>
  <c r="J81" i="9"/>
  <c r="H81" i="9"/>
  <c r="F81" i="9"/>
  <c r="D81" i="9"/>
  <c r="J80" i="9"/>
  <c r="H80" i="9"/>
  <c r="F80" i="9"/>
  <c r="D80" i="9"/>
  <c r="G79" i="9"/>
  <c r="K78" i="9"/>
  <c r="I78" i="9"/>
  <c r="G78" i="9"/>
  <c r="E78" i="9"/>
  <c r="K77" i="9"/>
  <c r="I77" i="9"/>
  <c r="G77" i="9"/>
  <c r="E77" i="9"/>
  <c r="K76" i="9"/>
  <c r="I76" i="9"/>
  <c r="G76" i="9"/>
  <c r="E76" i="9"/>
  <c r="K75" i="9"/>
  <c r="I75" i="9"/>
  <c r="G75" i="9"/>
  <c r="E75" i="9"/>
  <c r="K74" i="9"/>
  <c r="I74" i="9"/>
  <c r="G74" i="9"/>
  <c r="E74" i="9"/>
  <c r="K73" i="9"/>
  <c r="K79" i="9" s="1"/>
  <c r="I73" i="9"/>
  <c r="I79" i="9" s="1"/>
  <c r="R11" i="9" s="1"/>
  <c r="G73" i="9"/>
  <c r="E73" i="9"/>
  <c r="E79" i="9" s="1"/>
  <c r="L72" i="9"/>
  <c r="L71" i="9"/>
  <c r="L70" i="9"/>
  <c r="L69" i="9"/>
  <c r="L68" i="9"/>
  <c r="L67" i="9"/>
  <c r="L66" i="9"/>
  <c r="L65" i="9"/>
  <c r="L64" i="9"/>
  <c r="L63" i="9"/>
  <c r="L62" i="9"/>
  <c r="L61" i="9"/>
  <c r="J56" i="9"/>
  <c r="H56" i="9"/>
  <c r="F56" i="9"/>
  <c r="D56" i="9"/>
  <c r="J55" i="9"/>
  <c r="H55" i="9"/>
  <c r="F55" i="9"/>
  <c r="D55" i="9"/>
  <c r="J54" i="9"/>
  <c r="H54" i="9"/>
  <c r="F54" i="9"/>
  <c r="D54" i="9"/>
  <c r="I53" i="9"/>
  <c r="R10" i="9" s="1"/>
  <c r="K52" i="9"/>
  <c r="I52" i="9"/>
  <c r="G52" i="9"/>
  <c r="E52" i="9"/>
  <c r="K51" i="9"/>
  <c r="I51" i="9"/>
  <c r="G51" i="9"/>
  <c r="E51" i="9"/>
  <c r="K50" i="9"/>
  <c r="I50" i="9"/>
  <c r="G50" i="9"/>
  <c r="E50" i="9"/>
  <c r="K49" i="9"/>
  <c r="I49" i="9"/>
  <c r="G49" i="9"/>
  <c r="E49" i="9"/>
  <c r="K48" i="9"/>
  <c r="I48" i="9"/>
  <c r="G48" i="9"/>
  <c r="E48" i="9"/>
  <c r="K47" i="9"/>
  <c r="K53" i="9" s="1"/>
  <c r="S10" i="9" s="1"/>
  <c r="I47" i="9"/>
  <c r="G47" i="9"/>
  <c r="G53" i="9" s="1"/>
  <c r="Q10" i="9" s="1"/>
  <c r="E47" i="9"/>
  <c r="E53" i="9" s="1"/>
  <c r="L46" i="9"/>
  <c r="L45" i="9"/>
  <c r="L44" i="9"/>
  <c r="L43" i="9"/>
  <c r="L42" i="9"/>
  <c r="L41" i="9"/>
  <c r="L40" i="9"/>
  <c r="L39" i="9"/>
  <c r="L38" i="9"/>
  <c r="L37" i="9"/>
  <c r="L36" i="9"/>
  <c r="L35" i="9"/>
  <c r="J30" i="9"/>
  <c r="H30" i="9"/>
  <c r="F30" i="9"/>
  <c r="D30" i="9"/>
  <c r="J29" i="9"/>
  <c r="H29" i="9"/>
  <c r="F29" i="9"/>
  <c r="D29" i="9"/>
  <c r="J28" i="9"/>
  <c r="H28" i="9"/>
  <c r="F28" i="9"/>
  <c r="D28" i="9"/>
  <c r="K26" i="9"/>
  <c r="I26" i="9"/>
  <c r="G26" i="9"/>
  <c r="E26" i="9"/>
  <c r="K25" i="9"/>
  <c r="I25" i="9"/>
  <c r="G25" i="9"/>
  <c r="E25" i="9"/>
  <c r="K24" i="9"/>
  <c r="I24" i="9"/>
  <c r="G24" i="9"/>
  <c r="E24" i="9"/>
  <c r="S23" i="9"/>
  <c r="R23" i="9"/>
  <c r="Q23" i="9"/>
  <c r="O23" i="9"/>
  <c r="K23" i="9"/>
  <c r="I23" i="9"/>
  <c r="G23" i="9"/>
  <c r="E23" i="9"/>
  <c r="S22" i="9"/>
  <c r="R22" i="9"/>
  <c r="P22" i="9"/>
  <c r="O22" i="9"/>
  <c r="K22" i="9"/>
  <c r="I22" i="9"/>
  <c r="G22" i="9"/>
  <c r="E22" i="9"/>
  <c r="S21" i="9"/>
  <c r="Q21" i="9"/>
  <c r="P21" i="9"/>
  <c r="O21" i="9"/>
  <c r="K21" i="9"/>
  <c r="I21" i="9"/>
  <c r="G21" i="9"/>
  <c r="E21" i="9"/>
  <c r="E27" i="9" s="1"/>
  <c r="R20" i="9"/>
  <c r="Q20" i="9"/>
  <c r="P20" i="9"/>
  <c r="O20" i="9"/>
  <c r="L20" i="9"/>
  <c r="S19" i="9"/>
  <c r="R19" i="9"/>
  <c r="O19" i="9"/>
  <c r="L19" i="9"/>
  <c r="S18" i="9"/>
  <c r="P18" i="9"/>
  <c r="O18" i="9"/>
  <c r="L18" i="9"/>
  <c r="S17" i="9"/>
  <c r="Q17" i="9"/>
  <c r="P17" i="9"/>
  <c r="O17" i="9"/>
  <c r="L17" i="9"/>
  <c r="R16" i="9"/>
  <c r="Q16" i="9"/>
  <c r="O16" i="9"/>
  <c r="L16" i="9"/>
  <c r="S15" i="9"/>
  <c r="Q15" i="9"/>
  <c r="O15" i="9"/>
  <c r="L15" i="9"/>
  <c r="R14" i="9"/>
  <c r="P14" i="9"/>
  <c r="O14" i="9"/>
  <c r="L14" i="9"/>
  <c r="R13" i="9"/>
  <c r="P13" i="9"/>
  <c r="O13" i="9"/>
  <c r="L13" i="9"/>
  <c r="R12" i="9"/>
  <c r="O12" i="9"/>
  <c r="L12" i="9"/>
  <c r="S11" i="9"/>
  <c r="Q11" i="9"/>
  <c r="O11" i="9"/>
  <c r="L11" i="9"/>
  <c r="P10" i="9"/>
  <c r="O10" i="9"/>
  <c r="L10" i="9"/>
  <c r="O9" i="9"/>
  <c r="L9" i="9"/>
  <c r="A1" i="9"/>
  <c r="K44" i="8"/>
  <c r="J44" i="8"/>
  <c r="I44" i="8"/>
  <c r="H44" i="8"/>
  <c r="G44" i="8"/>
  <c r="F44" i="8"/>
  <c r="E44" i="8"/>
  <c r="D44" i="8"/>
  <c r="C44" i="8"/>
  <c r="B44" i="8"/>
  <c r="A44" i="8"/>
  <c r="K43" i="8"/>
  <c r="J43" i="8"/>
  <c r="I43" i="8"/>
  <c r="H43" i="8"/>
  <c r="G43" i="8"/>
  <c r="F43" i="8"/>
  <c r="E43" i="8"/>
  <c r="D43" i="8"/>
  <c r="C43" i="8"/>
  <c r="B43" i="8"/>
  <c r="A43" i="8"/>
  <c r="K42" i="8"/>
  <c r="J42" i="8"/>
  <c r="I42" i="8"/>
  <c r="H42" i="8"/>
  <c r="G42" i="8"/>
  <c r="F42" i="8"/>
  <c r="E42" i="8"/>
  <c r="D42" i="8"/>
  <c r="C42" i="8"/>
  <c r="B42" i="8"/>
  <c r="A42" i="8"/>
  <c r="K41" i="8"/>
  <c r="J41" i="8"/>
  <c r="I41" i="8"/>
  <c r="H41" i="8"/>
  <c r="G41" i="8"/>
  <c r="F41" i="8"/>
  <c r="E41" i="8"/>
  <c r="D41" i="8"/>
  <c r="C41" i="8"/>
  <c r="B41" i="8"/>
  <c r="A41" i="8"/>
  <c r="K40" i="8"/>
  <c r="J40" i="8"/>
  <c r="I40" i="8"/>
  <c r="H40" i="8"/>
  <c r="G40" i="8"/>
  <c r="F40" i="8"/>
  <c r="E40" i="8"/>
  <c r="D40" i="8"/>
  <c r="C40" i="8"/>
  <c r="B40" i="8"/>
  <c r="A40" i="8"/>
  <c r="K39" i="8"/>
  <c r="J39" i="8"/>
  <c r="I39" i="8"/>
  <c r="H39" i="8"/>
  <c r="G39" i="8"/>
  <c r="F39" i="8"/>
  <c r="E39" i="8"/>
  <c r="D39" i="8"/>
  <c r="C39" i="8"/>
  <c r="B39" i="8"/>
  <c r="A39" i="8"/>
  <c r="K38" i="8"/>
  <c r="J38" i="8"/>
  <c r="I38" i="8"/>
  <c r="H38" i="8"/>
  <c r="G38" i="8"/>
  <c r="F38" i="8"/>
  <c r="E38" i="8"/>
  <c r="L38" i="8" s="1"/>
  <c r="D38" i="8"/>
  <c r="C38" i="8"/>
  <c r="B38" i="8"/>
  <c r="A38" i="8"/>
  <c r="K37" i="8"/>
  <c r="J37" i="8"/>
  <c r="I37" i="8"/>
  <c r="H37" i="8"/>
  <c r="G37" i="8"/>
  <c r="F37" i="8"/>
  <c r="E37" i="8"/>
  <c r="D37" i="8"/>
  <c r="C37" i="8"/>
  <c r="B37" i="8"/>
  <c r="A37" i="8"/>
  <c r="K36" i="8"/>
  <c r="J36" i="8"/>
  <c r="I36" i="8"/>
  <c r="H36" i="8"/>
  <c r="G36" i="8"/>
  <c r="F36" i="8"/>
  <c r="E36" i="8"/>
  <c r="D36" i="8"/>
  <c r="C36" i="8"/>
  <c r="B36" i="8"/>
  <c r="A36" i="8"/>
  <c r="K35" i="8"/>
  <c r="J35" i="8"/>
  <c r="I35" i="8"/>
  <c r="H35" i="8"/>
  <c r="G35" i="8"/>
  <c r="F35" i="8"/>
  <c r="E35" i="8"/>
  <c r="D35" i="8"/>
  <c r="C35" i="8"/>
  <c r="B35" i="8"/>
  <c r="A35" i="8"/>
  <c r="K34" i="8"/>
  <c r="J34" i="8"/>
  <c r="I34" i="8"/>
  <c r="H34" i="8"/>
  <c r="G34" i="8"/>
  <c r="F34" i="8"/>
  <c r="E34" i="8"/>
  <c r="D34" i="8"/>
  <c r="C34" i="8"/>
  <c r="B34" i="8"/>
  <c r="A34" i="8"/>
  <c r="K33" i="8"/>
  <c r="J33" i="8"/>
  <c r="I33" i="8"/>
  <c r="H33" i="8"/>
  <c r="G33" i="8"/>
  <c r="F33" i="8"/>
  <c r="E33" i="8"/>
  <c r="D33" i="8"/>
  <c r="C33" i="8"/>
  <c r="B33" i="8"/>
  <c r="A33" i="8"/>
  <c r="T23" i="8"/>
  <c r="S23" i="8"/>
  <c r="R23" i="8"/>
  <c r="Q23" i="8"/>
  <c r="P23" i="8"/>
  <c r="O23" i="8"/>
  <c r="T22" i="8"/>
  <c r="S22" i="8"/>
  <c r="R22" i="8"/>
  <c r="Q22" i="8"/>
  <c r="P22" i="8"/>
  <c r="O22" i="8"/>
  <c r="T21" i="8"/>
  <c r="S21" i="8"/>
  <c r="R21" i="8"/>
  <c r="Q21" i="8"/>
  <c r="P21" i="8"/>
  <c r="O21" i="8"/>
  <c r="T20" i="8"/>
  <c r="S20" i="8"/>
  <c r="R20" i="8"/>
  <c r="Q20" i="8"/>
  <c r="P20" i="8"/>
  <c r="O20" i="8"/>
  <c r="K20" i="8"/>
  <c r="J20" i="8"/>
  <c r="I20" i="8"/>
  <c r="H20" i="8"/>
  <c r="G20" i="8"/>
  <c r="F20" i="8"/>
  <c r="E20" i="8"/>
  <c r="D20" i="8"/>
  <c r="C20" i="8"/>
  <c r="B20" i="8"/>
  <c r="A20" i="8"/>
  <c r="T19" i="8"/>
  <c r="S19" i="8"/>
  <c r="R19" i="8"/>
  <c r="Q19" i="8"/>
  <c r="P19" i="8"/>
  <c r="O19" i="8"/>
  <c r="K19" i="8"/>
  <c r="J19" i="8"/>
  <c r="I19" i="8"/>
  <c r="H19" i="8"/>
  <c r="G19" i="8"/>
  <c r="F19" i="8"/>
  <c r="E19" i="8"/>
  <c r="D19" i="8"/>
  <c r="C19" i="8"/>
  <c r="B19" i="8"/>
  <c r="A19" i="8"/>
  <c r="T18" i="8"/>
  <c r="S18" i="8"/>
  <c r="R18" i="8"/>
  <c r="Q18" i="8"/>
  <c r="P18" i="8"/>
  <c r="O18" i="8"/>
  <c r="K18" i="8"/>
  <c r="J18" i="8"/>
  <c r="I18" i="8"/>
  <c r="H18" i="8"/>
  <c r="G18" i="8"/>
  <c r="F18" i="8"/>
  <c r="E18" i="8"/>
  <c r="D18" i="8"/>
  <c r="C18" i="8"/>
  <c r="B18" i="8"/>
  <c r="A18" i="8"/>
  <c r="T17" i="8"/>
  <c r="S17" i="8"/>
  <c r="R17" i="8"/>
  <c r="Q17" i="8"/>
  <c r="P17" i="8"/>
  <c r="O17" i="8"/>
  <c r="K17" i="8"/>
  <c r="J17" i="8"/>
  <c r="I17" i="8"/>
  <c r="H17" i="8"/>
  <c r="G17" i="8"/>
  <c r="F17" i="8"/>
  <c r="E17" i="8"/>
  <c r="D17" i="8"/>
  <c r="C17" i="8"/>
  <c r="B17" i="8"/>
  <c r="A17" i="8"/>
  <c r="T16" i="8"/>
  <c r="S16" i="8"/>
  <c r="R16" i="8"/>
  <c r="Q16" i="8"/>
  <c r="P16" i="8"/>
  <c r="O16" i="8"/>
  <c r="K16" i="8"/>
  <c r="J16" i="8"/>
  <c r="I16" i="8"/>
  <c r="H16" i="8"/>
  <c r="G16" i="8"/>
  <c r="F16" i="8"/>
  <c r="E16" i="8"/>
  <c r="D16" i="8"/>
  <c r="C16" i="8"/>
  <c r="B16" i="8"/>
  <c r="A16" i="8"/>
  <c r="T15" i="8"/>
  <c r="S15" i="8"/>
  <c r="R15" i="8"/>
  <c r="Q15" i="8"/>
  <c r="P15" i="8"/>
  <c r="O15" i="8"/>
  <c r="K15" i="8"/>
  <c r="J15" i="8"/>
  <c r="I15" i="8"/>
  <c r="H15" i="8"/>
  <c r="G15" i="8"/>
  <c r="F15" i="8"/>
  <c r="E15" i="8"/>
  <c r="D15" i="8"/>
  <c r="C15" i="8"/>
  <c r="B15" i="8"/>
  <c r="A15" i="8"/>
  <c r="T14" i="8"/>
  <c r="S14" i="8"/>
  <c r="R14" i="8"/>
  <c r="Q14" i="8"/>
  <c r="P14" i="8"/>
  <c r="O14" i="8"/>
  <c r="K14" i="8"/>
  <c r="J14" i="8"/>
  <c r="I14" i="8"/>
  <c r="H14" i="8"/>
  <c r="G14" i="8"/>
  <c r="F14" i="8"/>
  <c r="E14" i="8"/>
  <c r="D14" i="8"/>
  <c r="C14" i="8"/>
  <c r="B14" i="8"/>
  <c r="A14" i="8"/>
  <c r="T13" i="8"/>
  <c r="S13" i="8"/>
  <c r="R13" i="8"/>
  <c r="Q13" i="8"/>
  <c r="P13" i="8"/>
  <c r="O13" i="8"/>
  <c r="K13" i="8"/>
  <c r="J13" i="8"/>
  <c r="I13" i="8"/>
  <c r="H13" i="8"/>
  <c r="G13" i="8"/>
  <c r="F13" i="8"/>
  <c r="E13" i="8"/>
  <c r="D13" i="8"/>
  <c r="C13" i="8"/>
  <c r="B13" i="8"/>
  <c r="A13" i="8"/>
  <c r="T12" i="8"/>
  <c r="S12" i="8"/>
  <c r="R12" i="8"/>
  <c r="Q12" i="8"/>
  <c r="P12" i="8"/>
  <c r="O12" i="8"/>
  <c r="K12" i="8"/>
  <c r="J12" i="8"/>
  <c r="I12" i="8"/>
  <c r="H12" i="8"/>
  <c r="G12" i="8"/>
  <c r="F12" i="8"/>
  <c r="E12" i="8"/>
  <c r="D12" i="8"/>
  <c r="C12" i="8"/>
  <c r="B12" i="8"/>
  <c r="A12" i="8"/>
  <c r="T11" i="8"/>
  <c r="S11" i="8"/>
  <c r="R11" i="8"/>
  <c r="Q11" i="8"/>
  <c r="P11" i="8"/>
  <c r="O11" i="8"/>
  <c r="K11" i="8"/>
  <c r="J11" i="8"/>
  <c r="I11" i="8"/>
  <c r="H11" i="8"/>
  <c r="G11" i="8"/>
  <c r="F11" i="8"/>
  <c r="E11" i="8"/>
  <c r="D11" i="8"/>
  <c r="C11" i="8"/>
  <c r="B11" i="8"/>
  <c r="A11" i="8"/>
  <c r="O10" i="8"/>
  <c r="K10" i="8"/>
  <c r="J10" i="8"/>
  <c r="I10" i="8"/>
  <c r="H10" i="8"/>
  <c r="G10" i="8"/>
  <c r="F10" i="8"/>
  <c r="E10" i="8"/>
  <c r="D10" i="8"/>
  <c r="C10" i="8"/>
  <c r="B10" i="8"/>
  <c r="A10" i="8"/>
  <c r="O9" i="8"/>
  <c r="K9" i="8"/>
  <c r="J9" i="8"/>
  <c r="I9" i="8"/>
  <c r="H9" i="8"/>
  <c r="G9" i="8"/>
  <c r="F9" i="8"/>
  <c r="E9" i="8"/>
  <c r="D9" i="8"/>
  <c r="C9" i="8"/>
  <c r="B9" i="8"/>
  <c r="A9" i="8"/>
  <c r="A1" i="8"/>
  <c r="J28" i="7"/>
  <c r="H28" i="7"/>
  <c r="F28" i="7"/>
  <c r="D28" i="7"/>
  <c r="J27" i="7"/>
  <c r="H27" i="7"/>
  <c r="F27" i="7"/>
  <c r="D27" i="7"/>
  <c r="J26" i="7"/>
  <c r="H26" i="7"/>
  <c r="F26" i="7"/>
  <c r="D26" i="7"/>
  <c r="K24" i="7"/>
  <c r="I24" i="7"/>
  <c r="G24" i="7"/>
  <c r="E24" i="7"/>
  <c r="T23" i="7"/>
  <c r="S23" i="7"/>
  <c r="R23" i="7"/>
  <c r="Q23" i="7"/>
  <c r="P23" i="7"/>
  <c r="O23" i="7"/>
  <c r="K23" i="7"/>
  <c r="I23" i="7"/>
  <c r="G23" i="7"/>
  <c r="E23" i="7"/>
  <c r="T22" i="7"/>
  <c r="S22" i="7"/>
  <c r="R22" i="7"/>
  <c r="Q22" i="7"/>
  <c r="P22" i="7"/>
  <c r="O22" i="7"/>
  <c r="K22" i="7"/>
  <c r="K25" i="7" s="1"/>
  <c r="S9" i="7" s="1"/>
  <c r="I22" i="7"/>
  <c r="G22" i="7"/>
  <c r="E22" i="7"/>
  <c r="E25" i="7" s="1"/>
  <c r="P9" i="7" s="1"/>
  <c r="T21" i="7"/>
  <c r="S21" i="7"/>
  <c r="R21" i="7"/>
  <c r="Q21" i="7"/>
  <c r="P21" i="7"/>
  <c r="O21" i="7"/>
  <c r="K21" i="7"/>
  <c r="I21" i="7"/>
  <c r="I25" i="7" s="1"/>
  <c r="R9" i="7" s="1"/>
  <c r="G21" i="7"/>
  <c r="G25" i="7" s="1"/>
  <c r="Q9" i="7" s="1"/>
  <c r="E21" i="7"/>
  <c r="T20" i="7"/>
  <c r="S20" i="7"/>
  <c r="R20" i="7"/>
  <c r="Q20" i="7"/>
  <c r="P20" i="7"/>
  <c r="O20" i="7"/>
  <c r="L20" i="7"/>
  <c r="T19" i="7"/>
  <c r="S19" i="7"/>
  <c r="R19" i="7"/>
  <c r="Q19" i="7"/>
  <c r="P19" i="7"/>
  <c r="O19" i="7"/>
  <c r="L19" i="7"/>
  <c r="T18" i="7"/>
  <c r="S18" i="7"/>
  <c r="R18" i="7"/>
  <c r="Q18" i="7"/>
  <c r="P18" i="7"/>
  <c r="O18" i="7"/>
  <c r="L18" i="7"/>
  <c r="T17" i="7"/>
  <c r="S17" i="7"/>
  <c r="R17" i="7"/>
  <c r="Q17" i="7"/>
  <c r="P17" i="7"/>
  <c r="O17" i="7"/>
  <c r="L17" i="7"/>
  <c r="T16" i="7"/>
  <c r="S16" i="7"/>
  <c r="R16" i="7"/>
  <c r="Q16" i="7"/>
  <c r="P16" i="7"/>
  <c r="O16" i="7"/>
  <c r="L16" i="7"/>
  <c r="T15" i="7"/>
  <c r="S15" i="7"/>
  <c r="R15" i="7"/>
  <c r="Q15" i="7"/>
  <c r="P15" i="7"/>
  <c r="O15" i="7"/>
  <c r="L15" i="7"/>
  <c r="T14" i="7"/>
  <c r="S14" i="7"/>
  <c r="R14" i="7"/>
  <c r="Q14" i="7"/>
  <c r="P14" i="7"/>
  <c r="O14" i="7"/>
  <c r="L14" i="7"/>
  <c r="T13" i="7"/>
  <c r="S13" i="7"/>
  <c r="R13" i="7"/>
  <c r="Q13" i="7"/>
  <c r="P13" i="7"/>
  <c r="O13" i="7"/>
  <c r="L13" i="7"/>
  <c r="T12" i="7"/>
  <c r="S12" i="7"/>
  <c r="R12" i="7"/>
  <c r="Q12" i="7"/>
  <c r="P12" i="7"/>
  <c r="O12" i="7"/>
  <c r="L12" i="7"/>
  <c r="T11" i="7"/>
  <c r="S11" i="7"/>
  <c r="R11" i="7"/>
  <c r="Q11" i="7"/>
  <c r="P11" i="7"/>
  <c r="O11" i="7"/>
  <c r="L11" i="7"/>
  <c r="T10" i="7"/>
  <c r="S10" i="7"/>
  <c r="R10" i="7"/>
  <c r="Q10" i="7"/>
  <c r="P10" i="7"/>
  <c r="O10" i="7"/>
  <c r="L10" i="7"/>
  <c r="O9" i="7"/>
  <c r="L9" i="7"/>
  <c r="A1" i="7"/>
  <c r="J56" i="6"/>
  <c r="H56" i="6"/>
  <c r="F56" i="6"/>
  <c r="D56" i="6"/>
  <c r="J55" i="6"/>
  <c r="H55" i="6"/>
  <c r="F55" i="6"/>
  <c r="D55" i="6"/>
  <c r="J54" i="6"/>
  <c r="H54" i="6"/>
  <c r="F54" i="6"/>
  <c r="D54" i="6"/>
  <c r="K52" i="6"/>
  <c r="I52" i="6"/>
  <c r="G52" i="6"/>
  <c r="E52" i="6"/>
  <c r="K51" i="6"/>
  <c r="I51" i="6"/>
  <c r="G51" i="6"/>
  <c r="E51" i="6"/>
  <c r="K50" i="6"/>
  <c r="I50" i="6"/>
  <c r="G50" i="6"/>
  <c r="E50" i="6"/>
  <c r="K49" i="6"/>
  <c r="I49" i="6"/>
  <c r="G49" i="6"/>
  <c r="E49" i="6"/>
  <c r="K48" i="6"/>
  <c r="I48" i="6"/>
  <c r="G48" i="6"/>
  <c r="E48" i="6"/>
  <c r="K47" i="6"/>
  <c r="K53" i="6" s="1"/>
  <c r="S10" i="6" s="1"/>
  <c r="I47" i="6"/>
  <c r="I53" i="6" s="1"/>
  <c r="G47" i="6"/>
  <c r="E47" i="6"/>
  <c r="E53" i="6" s="1"/>
  <c r="L46" i="6"/>
  <c r="L45" i="6"/>
  <c r="L44" i="6"/>
  <c r="L43" i="6"/>
  <c r="L42" i="6"/>
  <c r="L41" i="6"/>
  <c r="L40" i="6"/>
  <c r="L39" i="6"/>
  <c r="L38" i="6"/>
  <c r="L37" i="6"/>
  <c r="L36" i="6"/>
  <c r="L35" i="6"/>
  <c r="J30" i="6"/>
  <c r="H30" i="6"/>
  <c r="F30" i="6"/>
  <c r="D30" i="6"/>
  <c r="J29" i="6"/>
  <c r="H29" i="6"/>
  <c r="F29" i="6"/>
  <c r="D29" i="6"/>
  <c r="J28" i="6"/>
  <c r="H28" i="6"/>
  <c r="F28" i="6"/>
  <c r="D28" i="6"/>
  <c r="K26" i="6"/>
  <c r="I26" i="6"/>
  <c r="G26" i="6"/>
  <c r="E26" i="6"/>
  <c r="K25" i="6"/>
  <c r="I25" i="6"/>
  <c r="G25" i="6"/>
  <c r="E25" i="6"/>
  <c r="K24" i="6"/>
  <c r="I24" i="6"/>
  <c r="G24" i="6"/>
  <c r="E24" i="6"/>
  <c r="T23" i="6"/>
  <c r="S23" i="6"/>
  <c r="R23" i="6"/>
  <c r="Q23" i="6"/>
  <c r="P23" i="6"/>
  <c r="O23" i="6"/>
  <c r="K23" i="6"/>
  <c r="I23" i="6"/>
  <c r="G23" i="6"/>
  <c r="E23" i="6"/>
  <c r="T22" i="6"/>
  <c r="S22" i="6"/>
  <c r="R22" i="6"/>
  <c r="Q22" i="6"/>
  <c r="P22" i="6"/>
  <c r="O22" i="6"/>
  <c r="K22" i="6"/>
  <c r="I22" i="6"/>
  <c r="G22" i="6"/>
  <c r="E22" i="6"/>
  <c r="T21" i="6"/>
  <c r="S21" i="6"/>
  <c r="R21" i="6"/>
  <c r="Q21" i="6"/>
  <c r="P21" i="6"/>
  <c r="O21" i="6"/>
  <c r="K21" i="6"/>
  <c r="I21" i="6"/>
  <c r="G21" i="6"/>
  <c r="E21" i="6"/>
  <c r="T20" i="6"/>
  <c r="S20" i="6"/>
  <c r="R20" i="6"/>
  <c r="Q20" i="6"/>
  <c r="P20" i="6"/>
  <c r="O20" i="6"/>
  <c r="L20" i="6"/>
  <c r="T19" i="6"/>
  <c r="S19" i="6"/>
  <c r="R19" i="6"/>
  <c r="Q19" i="6"/>
  <c r="P19" i="6"/>
  <c r="O19" i="6"/>
  <c r="L19" i="6"/>
  <c r="T18" i="6"/>
  <c r="S18" i="6"/>
  <c r="R18" i="6"/>
  <c r="Q18" i="6"/>
  <c r="P18" i="6"/>
  <c r="O18" i="6"/>
  <c r="L18" i="6"/>
  <c r="T17" i="6"/>
  <c r="S17" i="6"/>
  <c r="R17" i="6"/>
  <c r="Q17" i="6"/>
  <c r="P17" i="6"/>
  <c r="O17" i="6"/>
  <c r="L17" i="6"/>
  <c r="T16" i="6"/>
  <c r="S16" i="6"/>
  <c r="R16" i="6"/>
  <c r="Q16" i="6"/>
  <c r="P16" i="6"/>
  <c r="O16" i="6"/>
  <c r="L16" i="6"/>
  <c r="T15" i="6"/>
  <c r="S15" i="6"/>
  <c r="R15" i="6"/>
  <c r="Q15" i="6"/>
  <c r="P15" i="6"/>
  <c r="O15" i="6"/>
  <c r="L15" i="6"/>
  <c r="T14" i="6"/>
  <c r="S14" i="6"/>
  <c r="R14" i="6"/>
  <c r="Q14" i="6"/>
  <c r="P14" i="6"/>
  <c r="O14" i="6"/>
  <c r="L14" i="6"/>
  <c r="T13" i="6"/>
  <c r="S13" i="6"/>
  <c r="R13" i="6"/>
  <c r="Q13" i="6"/>
  <c r="P13" i="6"/>
  <c r="O13" i="6"/>
  <c r="L13" i="6"/>
  <c r="T12" i="6"/>
  <c r="S12" i="6"/>
  <c r="R12" i="6"/>
  <c r="Q12" i="6"/>
  <c r="P12" i="6"/>
  <c r="O12" i="6"/>
  <c r="L12" i="6"/>
  <c r="T11" i="6"/>
  <c r="S11" i="6"/>
  <c r="R11" i="6"/>
  <c r="Q11" i="6"/>
  <c r="P11" i="6"/>
  <c r="O11" i="6"/>
  <c r="L11" i="6"/>
  <c r="R10" i="6"/>
  <c r="O10" i="6"/>
  <c r="L10" i="6"/>
  <c r="O9" i="6"/>
  <c r="L9" i="6"/>
  <c r="A1" i="6"/>
  <c r="J394" i="5"/>
  <c r="H394" i="5"/>
  <c r="F394" i="5"/>
  <c r="D394" i="5"/>
  <c r="J393" i="5"/>
  <c r="H393" i="5"/>
  <c r="F393" i="5"/>
  <c r="D393" i="5"/>
  <c r="J392" i="5"/>
  <c r="H392" i="5"/>
  <c r="F392" i="5"/>
  <c r="D392" i="5"/>
  <c r="K390" i="5"/>
  <c r="I390" i="5"/>
  <c r="G390" i="5"/>
  <c r="E390" i="5"/>
  <c r="K389" i="5"/>
  <c r="I389" i="5"/>
  <c r="G389" i="5"/>
  <c r="E389" i="5"/>
  <c r="K388" i="5"/>
  <c r="I388" i="5"/>
  <c r="G388" i="5"/>
  <c r="E388" i="5"/>
  <c r="K387" i="5"/>
  <c r="I387" i="5"/>
  <c r="G387" i="5"/>
  <c r="E387" i="5"/>
  <c r="K386" i="5"/>
  <c r="I386" i="5"/>
  <c r="G386" i="5"/>
  <c r="E386" i="5"/>
  <c r="K385" i="5"/>
  <c r="K391" i="5" s="1"/>
  <c r="S23" i="5" s="1"/>
  <c r="I385" i="5"/>
  <c r="I391" i="5" s="1"/>
  <c r="R23" i="5" s="1"/>
  <c r="G385" i="5"/>
  <c r="G391" i="5" s="1"/>
  <c r="Q23" i="5" s="1"/>
  <c r="E385" i="5"/>
  <c r="E391" i="5" s="1"/>
  <c r="L384" i="5"/>
  <c r="L383" i="5"/>
  <c r="L382" i="5"/>
  <c r="L381" i="5"/>
  <c r="L380" i="5"/>
  <c r="L379" i="5"/>
  <c r="L378" i="5"/>
  <c r="L377" i="5"/>
  <c r="L376" i="5"/>
  <c r="L375" i="5"/>
  <c r="L374" i="5"/>
  <c r="L373" i="5"/>
  <c r="J368" i="5"/>
  <c r="H368" i="5"/>
  <c r="F368" i="5"/>
  <c r="D368" i="5"/>
  <c r="J367" i="5"/>
  <c r="H367" i="5"/>
  <c r="F367" i="5"/>
  <c r="D367" i="5"/>
  <c r="J366" i="5"/>
  <c r="H366" i="5"/>
  <c r="F366" i="5"/>
  <c r="D366" i="5"/>
  <c r="K364" i="5"/>
  <c r="I364" i="5"/>
  <c r="G364" i="5"/>
  <c r="E364" i="5"/>
  <c r="K363" i="5"/>
  <c r="I363" i="5"/>
  <c r="G363" i="5"/>
  <c r="E363" i="5"/>
  <c r="K362" i="5"/>
  <c r="I362" i="5"/>
  <c r="G362" i="5"/>
  <c r="E362" i="5"/>
  <c r="K361" i="5"/>
  <c r="I361" i="5"/>
  <c r="G361" i="5"/>
  <c r="E361" i="5"/>
  <c r="K360" i="5"/>
  <c r="I360" i="5"/>
  <c r="G360" i="5"/>
  <c r="E360" i="5"/>
  <c r="K359" i="5"/>
  <c r="K365" i="5" s="1"/>
  <c r="S22" i="5" s="1"/>
  <c r="I359" i="5"/>
  <c r="I365" i="5" s="1"/>
  <c r="R22" i="5" s="1"/>
  <c r="G359" i="5"/>
  <c r="G365" i="5" s="1"/>
  <c r="Q22" i="5" s="1"/>
  <c r="E359" i="5"/>
  <c r="E365" i="5" s="1"/>
  <c r="L358" i="5"/>
  <c r="L357" i="5"/>
  <c r="L356" i="5"/>
  <c r="L355" i="5"/>
  <c r="L354" i="5"/>
  <c r="L353" i="5"/>
  <c r="L352" i="5"/>
  <c r="L351" i="5"/>
  <c r="L350" i="5"/>
  <c r="L349" i="5"/>
  <c r="L348" i="5"/>
  <c r="L347" i="5"/>
  <c r="J342" i="5"/>
  <c r="H342" i="5"/>
  <c r="F342" i="5"/>
  <c r="D342" i="5"/>
  <c r="J341" i="5"/>
  <c r="H341" i="5"/>
  <c r="F341" i="5"/>
  <c r="D341" i="5"/>
  <c r="J340" i="5"/>
  <c r="H340" i="5"/>
  <c r="F340" i="5"/>
  <c r="D340" i="5"/>
  <c r="K338" i="5"/>
  <c r="I338" i="5"/>
  <c r="G338" i="5"/>
  <c r="E338" i="5"/>
  <c r="K337" i="5"/>
  <c r="I337" i="5"/>
  <c r="G337" i="5"/>
  <c r="E337" i="5"/>
  <c r="K336" i="5"/>
  <c r="I336" i="5"/>
  <c r="G336" i="5"/>
  <c r="E336" i="5"/>
  <c r="K335" i="5"/>
  <c r="I335" i="5"/>
  <c r="G335" i="5"/>
  <c r="E335" i="5"/>
  <c r="K334" i="5"/>
  <c r="I334" i="5"/>
  <c r="G334" i="5"/>
  <c r="E334" i="5"/>
  <c r="K333" i="5"/>
  <c r="K339" i="5" s="1"/>
  <c r="S21" i="5" s="1"/>
  <c r="I333" i="5"/>
  <c r="I339" i="5" s="1"/>
  <c r="R21" i="5" s="1"/>
  <c r="G333" i="5"/>
  <c r="G339" i="5" s="1"/>
  <c r="Q21" i="5" s="1"/>
  <c r="E333" i="5"/>
  <c r="E339" i="5" s="1"/>
  <c r="L332" i="5"/>
  <c r="L331" i="5"/>
  <c r="L330" i="5"/>
  <c r="L329" i="5"/>
  <c r="L328" i="5"/>
  <c r="L327" i="5"/>
  <c r="L326" i="5"/>
  <c r="L325" i="5"/>
  <c r="L324" i="5"/>
  <c r="L323" i="5"/>
  <c r="L322" i="5"/>
  <c r="L321" i="5"/>
  <c r="J316" i="5"/>
  <c r="H316" i="5"/>
  <c r="F316" i="5"/>
  <c r="D316" i="5"/>
  <c r="J315" i="5"/>
  <c r="H315" i="5"/>
  <c r="F315" i="5"/>
  <c r="D315" i="5"/>
  <c r="J314" i="5"/>
  <c r="H314" i="5"/>
  <c r="F314" i="5"/>
  <c r="D314" i="5"/>
  <c r="K312" i="5"/>
  <c r="I312" i="5"/>
  <c r="G312" i="5"/>
  <c r="E312" i="5"/>
  <c r="K311" i="5"/>
  <c r="I311" i="5"/>
  <c r="G311" i="5"/>
  <c r="E311" i="5"/>
  <c r="K310" i="5"/>
  <c r="I310" i="5"/>
  <c r="G310" i="5"/>
  <c r="E310" i="5"/>
  <c r="K309" i="5"/>
  <c r="I309" i="5"/>
  <c r="G309" i="5"/>
  <c r="E309" i="5"/>
  <c r="K308" i="5"/>
  <c r="I308" i="5"/>
  <c r="G308" i="5"/>
  <c r="E308" i="5"/>
  <c r="K307" i="5"/>
  <c r="K313" i="5" s="1"/>
  <c r="S20" i="5" s="1"/>
  <c r="I307" i="5"/>
  <c r="I313" i="5" s="1"/>
  <c r="G307" i="5"/>
  <c r="G313" i="5" s="1"/>
  <c r="Q20" i="5" s="1"/>
  <c r="E307" i="5"/>
  <c r="E313" i="5" s="1"/>
  <c r="L306" i="5"/>
  <c r="L305" i="5"/>
  <c r="L304" i="5"/>
  <c r="L303" i="5"/>
  <c r="L302" i="5"/>
  <c r="L301" i="5"/>
  <c r="L300" i="5"/>
  <c r="L299" i="5"/>
  <c r="L298" i="5"/>
  <c r="L297" i="5"/>
  <c r="L296" i="5"/>
  <c r="L295" i="5"/>
  <c r="J290" i="5"/>
  <c r="H290" i="5"/>
  <c r="F290" i="5"/>
  <c r="D290" i="5"/>
  <c r="J289" i="5"/>
  <c r="H289" i="5"/>
  <c r="F289" i="5"/>
  <c r="D289" i="5"/>
  <c r="J288" i="5"/>
  <c r="H288" i="5"/>
  <c r="F288" i="5"/>
  <c r="D288" i="5"/>
  <c r="K286" i="5"/>
  <c r="I286" i="5"/>
  <c r="G286" i="5"/>
  <c r="E286" i="5"/>
  <c r="K285" i="5"/>
  <c r="I285" i="5"/>
  <c r="G285" i="5"/>
  <c r="E285" i="5"/>
  <c r="K284" i="5"/>
  <c r="I284" i="5"/>
  <c r="G284" i="5"/>
  <c r="E284" i="5"/>
  <c r="K283" i="5"/>
  <c r="I283" i="5"/>
  <c r="G283" i="5"/>
  <c r="E283" i="5"/>
  <c r="K282" i="5"/>
  <c r="I282" i="5"/>
  <c r="G282" i="5"/>
  <c r="E282" i="5"/>
  <c r="K281" i="5"/>
  <c r="K287" i="5" s="1"/>
  <c r="S19" i="5" s="1"/>
  <c r="I281" i="5"/>
  <c r="I287" i="5" s="1"/>
  <c r="R19" i="5" s="1"/>
  <c r="G281" i="5"/>
  <c r="G287" i="5" s="1"/>
  <c r="Q19" i="5" s="1"/>
  <c r="E281" i="5"/>
  <c r="E287" i="5" s="1"/>
  <c r="L280" i="5"/>
  <c r="L279" i="5"/>
  <c r="L278" i="5"/>
  <c r="L277" i="5"/>
  <c r="L276" i="5"/>
  <c r="L275" i="5"/>
  <c r="L274" i="5"/>
  <c r="L273" i="5"/>
  <c r="L272" i="5"/>
  <c r="L271" i="5"/>
  <c r="L270" i="5"/>
  <c r="L269" i="5"/>
  <c r="J264" i="5"/>
  <c r="H264" i="5"/>
  <c r="F264" i="5"/>
  <c r="D264" i="5"/>
  <c r="J263" i="5"/>
  <c r="H263" i="5"/>
  <c r="F263" i="5"/>
  <c r="D263" i="5"/>
  <c r="J262" i="5"/>
  <c r="H262" i="5"/>
  <c r="F262" i="5"/>
  <c r="D262" i="5"/>
  <c r="K260" i="5"/>
  <c r="I260" i="5"/>
  <c r="G260" i="5"/>
  <c r="E260" i="5"/>
  <c r="K259" i="5"/>
  <c r="I259" i="5"/>
  <c r="G259" i="5"/>
  <c r="E259" i="5"/>
  <c r="K258" i="5"/>
  <c r="I258" i="5"/>
  <c r="G258" i="5"/>
  <c r="E258" i="5"/>
  <c r="K257" i="5"/>
  <c r="I257" i="5"/>
  <c r="G257" i="5"/>
  <c r="E257" i="5"/>
  <c r="K256" i="5"/>
  <c r="I256" i="5"/>
  <c r="G256" i="5"/>
  <c r="E256" i="5"/>
  <c r="K255" i="5"/>
  <c r="K261" i="5" s="1"/>
  <c r="S18" i="5" s="1"/>
  <c r="I255" i="5"/>
  <c r="I261" i="5" s="1"/>
  <c r="R18" i="5" s="1"/>
  <c r="G255" i="5"/>
  <c r="G261" i="5" s="1"/>
  <c r="Q18" i="5" s="1"/>
  <c r="E255" i="5"/>
  <c r="E261" i="5" s="1"/>
  <c r="L254" i="5"/>
  <c r="L253" i="5"/>
  <c r="L252" i="5"/>
  <c r="L251" i="5"/>
  <c r="L250" i="5"/>
  <c r="L249" i="5"/>
  <c r="L248" i="5"/>
  <c r="L247" i="5"/>
  <c r="L246" i="5"/>
  <c r="L245" i="5"/>
  <c r="L244" i="5"/>
  <c r="L243" i="5"/>
  <c r="J238" i="5"/>
  <c r="H238" i="5"/>
  <c r="F238" i="5"/>
  <c r="D238" i="5"/>
  <c r="J237" i="5"/>
  <c r="H237" i="5"/>
  <c r="F237" i="5"/>
  <c r="D237" i="5"/>
  <c r="J236" i="5"/>
  <c r="H236" i="5"/>
  <c r="F236" i="5"/>
  <c r="D236" i="5"/>
  <c r="K234" i="5"/>
  <c r="I234" i="5"/>
  <c r="G234" i="5"/>
  <c r="E234" i="5"/>
  <c r="K233" i="5"/>
  <c r="I233" i="5"/>
  <c r="G233" i="5"/>
  <c r="E233" i="5"/>
  <c r="K232" i="5"/>
  <c r="I232" i="5"/>
  <c r="G232" i="5"/>
  <c r="E232" i="5"/>
  <c r="K231" i="5"/>
  <c r="I231" i="5"/>
  <c r="G231" i="5"/>
  <c r="E231" i="5"/>
  <c r="K230" i="5"/>
  <c r="I230" i="5"/>
  <c r="G230" i="5"/>
  <c r="E230" i="5"/>
  <c r="K229" i="5"/>
  <c r="I229" i="5"/>
  <c r="I235" i="5" s="1"/>
  <c r="R17" i="5" s="1"/>
  <c r="G229" i="5"/>
  <c r="G235" i="5" s="1"/>
  <c r="Q17" i="5" s="1"/>
  <c r="E229" i="5"/>
  <c r="E235" i="5" s="1"/>
  <c r="L228" i="5"/>
  <c r="L227" i="5"/>
  <c r="L226" i="5"/>
  <c r="L225" i="5"/>
  <c r="L224" i="5"/>
  <c r="L223" i="5"/>
  <c r="L222" i="5"/>
  <c r="L221" i="5"/>
  <c r="L220" i="5"/>
  <c r="L219" i="5"/>
  <c r="L218" i="5"/>
  <c r="L217" i="5"/>
  <c r="J212" i="5"/>
  <c r="H212" i="5"/>
  <c r="F212" i="5"/>
  <c r="D212" i="5"/>
  <c r="J211" i="5"/>
  <c r="H211" i="5"/>
  <c r="F211" i="5"/>
  <c r="D211" i="5"/>
  <c r="J210" i="5"/>
  <c r="H210" i="5"/>
  <c r="F210" i="5"/>
  <c r="D210" i="5"/>
  <c r="K208" i="5"/>
  <c r="I208" i="5"/>
  <c r="G208" i="5"/>
  <c r="E208" i="5"/>
  <c r="K207" i="5"/>
  <c r="I207" i="5"/>
  <c r="G207" i="5"/>
  <c r="E207" i="5"/>
  <c r="K206" i="5"/>
  <c r="I206" i="5"/>
  <c r="G206" i="5"/>
  <c r="E206" i="5"/>
  <c r="K205" i="5"/>
  <c r="I205" i="5"/>
  <c r="G205" i="5"/>
  <c r="E205" i="5"/>
  <c r="K204" i="5"/>
  <c r="I204" i="5"/>
  <c r="G204" i="5"/>
  <c r="E204" i="5"/>
  <c r="K203" i="5"/>
  <c r="K209" i="5" s="1"/>
  <c r="S16" i="5" s="1"/>
  <c r="I203" i="5"/>
  <c r="I209" i="5" s="1"/>
  <c r="G203" i="5"/>
  <c r="G209" i="5" s="1"/>
  <c r="Q16" i="5" s="1"/>
  <c r="E203" i="5"/>
  <c r="E209" i="5" s="1"/>
  <c r="P16" i="5" s="1"/>
  <c r="L202" i="5"/>
  <c r="L201" i="5"/>
  <c r="L200" i="5"/>
  <c r="L199" i="5"/>
  <c r="L198" i="5"/>
  <c r="L197" i="5"/>
  <c r="L196" i="5"/>
  <c r="L195" i="5"/>
  <c r="L194" i="5"/>
  <c r="L193" i="5"/>
  <c r="L192" i="5"/>
  <c r="L191" i="5"/>
  <c r="J186" i="5"/>
  <c r="H186" i="5"/>
  <c r="F186" i="5"/>
  <c r="D186" i="5"/>
  <c r="J185" i="5"/>
  <c r="H185" i="5"/>
  <c r="F185" i="5"/>
  <c r="D185" i="5"/>
  <c r="J184" i="5"/>
  <c r="H184" i="5"/>
  <c r="F184" i="5"/>
  <c r="D184" i="5"/>
  <c r="K182" i="5"/>
  <c r="I182" i="5"/>
  <c r="G182" i="5"/>
  <c r="E182" i="5"/>
  <c r="K181" i="5"/>
  <c r="I181" i="5"/>
  <c r="G181" i="5"/>
  <c r="E181" i="5"/>
  <c r="K180" i="5"/>
  <c r="I180" i="5"/>
  <c r="G180" i="5"/>
  <c r="E180" i="5"/>
  <c r="K179" i="5"/>
  <c r="I179" i="5"/>
  <c r="G179" i="5"/>
  <c r="E179" i="5"/>
  <c r="K178" i="5"/>
  <c r="I178" i="5"/>
  <c r="G178" i="5"/>
  <c r="E178" i="5"/>
  <c r="K177" i="5"/>
  <c r="K183" i="5" s="1"/>
  <c r="S15" i="5" s="1"/>
  <c r="I177" i="5"/>
  <c r="I183" i="5" s="1"/>
  <c r="R15" i="5" s="1"/>
  <c r="G177" i="5"/>
  <c r="G183" i="5" s="1"/>
  <c r="Q15" i="5" s="1"/>
  <c r="E177" i="5"/>
  <c r="E183" i="5" s="1"/>
  <c r="L176" i="5"/>
  <c r="L175" i="5"/>
  <c r="L174" i="5"/>
  <c r="L173" i="5"/>
  <c r="L172" i="5"/>
  <c r="L171" i="5"/>
  <c r="L170" i="5"/>
  <c r="L169" i="5"/>
  <c r="L168" i="5"/>
  <c r="L167" i="5"/>
  <c r="L166" i="5"/>
  <c r="L165" i="5"/>
  <c r="J160" i="5"/>
  <c r="H160" i="5"/>
  <c r="F160" i="5"/>
  <c r="D160" i="5"/>
  <c r="J159" i="5"/>
  <c r="H159" i="5"/>
  <c r="F159" i="5"/>
  <c r="D159" i="5"/>
  <c r="J158" i="5"/>
  <c r="H158" i="5"/>
  <c r="F158" i="5"/>
  <c r="D158" i="5"/>
  <c r="I157" i="5"/>
  <c r="R14" i="5" s="1"/>
  <c r="K156" i="5"/>
  <c r="I156" i="5"/>
  <c r="G156" i="5"/>
  <c r="E156" i="5"/>
  <c r="K155" i="5"/>
  <c r="I155" i="5"/>
  <c r="G155" i="5"/>
  <c r="E155" i="5"/>
  <c r="K154" i="5"/>
  <c r="I154" i="5"/>
  <c r="G154" i="5"/>
  <c r="E154" i="5"/>
  <c r="K153" i="5"/>
  <c r="I153" i="5"/>
  <c r="G153" i="5"/>
  <c r="E153" i="5"/>
  <c r="K152" i="5"/>
  <c r="I152" i="5"/>
  <c r="G152" i="5"/>
  <c r="E152" i="5"/>
  <c r="K151" i="5"/>
  <c r="K157" i="5" s="1"/>
  <c r="S14" i="5" s="1"/>
  <c r="I151" i="5"/>
  <c r="G151" i="5"/>
  <c r="G157" i="5" s="1"/>
  <c r="Q14" i="5" s="1"/>
  <c r="E151" i="5"/>
  <c r="E157" i="5" s="1"/>
  <c r="L150" i="5"/>
  <c r="L149" i="5"/>
  <c r="L148" i="5"/>
  <c r="L147" i="5"/>
  <c r="L146" i="5"/>
  <c r="L145" i="5"/>
  <c r="L144" i="5"/>
  <c r="L143" i="5"/>
  <c r="L142" i="5"/>
  <c r="L141" i="5"/>
  <c r="L140" i="5"/>
  <c r="L139" i="5"/>
  <c r="J134" i="5"/>
  <c r="H134" i="5"/>
  <c r="F134" i="5"/>
  <c r="D134" i="5"/>
  <c r="J133" i="5"/>
  <c r="H133" i="5"/>
  <c r="F133" i="5"/>
  <c r="D133" i="5"/>
  <c r="J132" i="5"/>
  <c r="H132" i="5"/>
  <c r="F132" i="5"/>
  <c r="D132" i="5"/>
  <c r="K131" i="5"/>
  <c r="S13" i="5" s="1"/>
  <c r="K130" i="5"/>
  <c r="I130" i="5"/>
  <c r="G130" i="5"/>
  <c r="E130" i="5"/>
  <c r="K129" i="5"/>
  <c r="I129" i="5"/>
  <c r="G129" i="5"/>
  <c r="E129" i="5"/>
  <c r="K128" i="5"/>
  <c r="I128" i="5"/>
  <c r="G128" i="5"/>
  <c r="E128" i="5"/>
  <c r="K127" i="5"/>
  <c r="I127" i="5"/>
  <c r="G127" i="5"/>
  <c r="E127" i="5"/>
  <c r="K126" i="5"/>
  <c r="I126" i="5"/>
  <c r="G126" i="5"/>
  <c r="E126" i="5"/>
  <c r="K125" i="5"/>
  <c r="I125" i="5"/>
  <c r="I131" i="5" s="1"/>
  <c r="R13" i="5" s="1"/>
  <c r="G125" i="5"/>
  <c r="G131" i="5" s="1"/>
  <c r="Q13" i="5" s="1"/>
  <c r="E125" i="5"/>
  <c r="E131" i="5" s="1"/>
  <c r="L124" i="5"/>
  <c r="L123" i="5"/>
  <c r="L122" i="5"/>
  <c r="L121" i="5"/>
  <c r="L120" i="5"/>
  <c r="L119" i="5"/>
  <c r="L118" i="5"/>
  <c r="L117" i="5"/>
  <c r="L116" i="5"/>
  <c r="L115" i="5"/>
  <c r="L114" i="5"/>
  <c r="L113" i="5"/>
  <c r="J108" i="5"/>
  <c r="H108" i="5"/>
  <c r="F108" i="5"/>
  <c r="D108" i="5"/>
  <c r="J107" i="5"/>
  <c r="H107" i="5"/>
  <c r="F107" i="5"/>
  <c r="D107" i="5"/>
  <c r="J106" i="5"/>
  <c r="H106" i="5"/>
  <c r="F106" i="5"/>
  <c r="D106" i="5"/>
  <c r="K104" i="5"/>
  <c r="I104" i="5"/>
  <c r="G104" i="5"/>
  <c r="E104" i="5"/>
  <c r="K103" i="5"/>
  <c r="I103" i="5"/>
  <c r="G103" i="5"/>
  <c r="E103" i="5"/>
  <c r="K102" i="5"/>
  <c r="I102" i="5"/>
  <c r="G102" i="5"/>
  <c r="E102" i="5"/>
  <c r="K101" i="5"/>
  <c r="I101" i="5"/>
  <c r="G101" i="5"/>
  <c r="E101" i="5"/>
  <c r="K100" i="5"/>
  <c r="I100" i="5"/>
  <c r="G100" i="5"/>
  <c r="E100" i="5"/>
  <c r="K99" i="5"/>
  <c r="K105" i="5" s="1"/>
  <c r="S12" i="5" s="1"/>
  <c r="I99" i="5"/>
  <c r="I105" i="5" s="1"/>
  <c r="G99" i="5"/>
  <c r="G105" i="5" s="1"/>
  <c r="Q12" i="5" s="1"/>
  <c r="E99" i="5"/>
  <c r="E105" i="5" s="1"/>
  <c r="L98" i="5"/>
  <c r="L97" i="5"/>
  <c r="L96" i="5"/>
  <c r="L95" i="5"/>
  <c r="L94" i="5"/>
  <c r="L93" i="5"/>
  <c r="L92" i="5"/>
  <c r="L91" i="5"/>
  <c r="L90" i="5"/>
  <c r="L89" i="5"/>
  <c r="L88" i="5"/>
  <c r="L87" i="5"/>
  <c r="J82" i="5"/>
  <c r="H82" i="5"/>
  <c r="F82" i="5"/>
  <c r="D82" i="5"/>
  <c r="J81" i="5"/>
  <c r="H81" i="5"/>
  <c r="F81" i="5"/>
  <c r="D81" i="5"/>
  <c r="J80" i="5"/>
  <c r="H80" i="5"/>
  <c r="F80" i="5"/>
  <c r="D80" i="5"/>
  <c r="K78" i="5"/>
  <c r="I78" i="5"/>
  <c r="G78" i="5"/>
  <c r="E78" i="5"/>
  <c r="K77" i="5"/>
  <c r="I77" i="5"/>
  <c r="G77" i="5"/>
  <c r="E77" i="5"/>
  <c r="K76" i="5"/>
  <c r="I76" i="5"/>
  <c r="G76" i="5"/>
  <c r="E76" i="5"/>
  <c r="K75" i="5"/>
  <c r="I75" i="5"/>
  <c r="G75" i="5"/>
  <c r="E75" i="5"/>
  <c r="K74" i="5"/>
  <c r="I74" i="5"/>
  <c r="G74" i="5"/>
  <c r="E74" i="5"/>
  <c r="K73" i="5"/>
  <c r="I73" i="5"/>
  <c r="G73" i="5"/>
  <c r="G79" i="5" s="1"/>
  <c r="Q11" i="5" s="1"/>
  <c r="E73" i="5"/>
  <c r="E79" i="5" s="1"/>
  <c r="L72" i="5"/>
  <c r="L71" i="5"/>
  <c r="L70" i="5"/>
  <c r="L69" i="5"/>
  <c r="L68" i="5"/>
  <c r="L67" i="5"/>
  <c r="L66" i="5"/>
  <c r="L65" i="5"/>
  <c r="L64" i="5"/>
  <c r="L63" i="5"/>
  <c r="L62" i="5"/>
  <c r="L61" i="5"/>
  <c r="J56" i="5"/>
  <c r="H56" i="5"/>
  <c r="F56" i="5"/>
  <c r="D56" i="5"/>
  <c r="J55" i="5"/>
  <c r="H55" i="5"/>
  <c r="F55" i="5"/>
  <c r="D55" i="5"/>
  <c r="J54" i="5"/>
  <c r="H54" i="5"/>
  <c r="F54" i="5"/>
  <c r="D54" i="5"/>
  <c r="K52" i="5"/>
  <c r="I52" i="5"/>
  <c r="E52" i="5"/>
  <c r="K51" i="5"/>
  <c r="I51" i="5"/>
  <c r="G51" i="5"/>
  <c r="E51" i="5"/>
  <c r="K50" i="5"/>
  <c r="I50" i="5"/>
  <c r="G50" i="5"/>
  <c r="E50" i="5"/>
  <c r="K49" i="5"/>
  <c r="I49" i="5"/>
  <c r="G49" i="5"/>
  <c r="E49" i="5"/>
  <c r="K48" i="5"/>
  <c r="I48" i="5"/>
  <c r="G48" i="5"/>
  <c r="E48" i="5"/>
  <c r="K47" i="5"/>
  <c r="K53" i="5" s="1"/>
  <c r="S10" i="5" s="1"/>
  <c r="I47" i="5"/>
  <c r="I53" i="5" s="1"/>
  <c r="R10" i="5" s="1"/>
  <c r="G47" i="5"/>
  <c r="E47" i="5"/>
  <c r="E53" i="5" s="1"/>
  <c r="L46" i="5"/>
  <c r="L45" i="5"/>
  <c r="L44" i="5"/>
  <c r="L43" i="5"/>
  <c r="L42" i="5"/>
  <c r="L41" i="5"/>
  <c r="L40" i="5"/>
  <c r="L39" i="5"/>
  <c r="L38" i="5"/>
  <c r="L37" i="5"/>
  <c r="L36" i="5"/>
  <c r="L35" i="5"/>
  <c r="J30" i="5"/>
  <c r="H30" i="5"/>
  <c r="F30" i="5"/>
  <c r="D30" i="5"/>
  <c r="J29" i="5"/>
  <c r="H29" i="5"/>
  <c r="F29" i="5"/>
  <c r="D29" i="5"/>
  <c r="J28" i="5"/>
  <c r="H28" i="5"/>
  <c r="F28" i="5"/>
  <c r="D28" i="5"/>
  <c r="K26" i="5"/>
  <c r="I26" i="5"/>
  <c r="G26" i="5"/>
  <c r="E26" i="5"/>
  <c r="K25" i="5"/>
  <c r="I25" i="5"/>
  <c r="G25" i="5"/>
  <c r="E25" i="5"/>
  <c r="K24" i="5"/>
  <c r="I24" i="5"/>
  <c r="G24" i="5"/>
  <c r="E24" i="5"/>
  <c r="O23" i="5"/>
  <c r="K23" i="5"/>
  <c r="I23" i="5"/>
  <c r="G23" i="5"/>
  <c r="E23" i="5"/>
  <c r="O22" i="5"/>
  <c r="K22" i="5"/>
  <c r="I22" i="5"/>
  <c r="G22" i="5"/>
  <c r="E22" i="5"/>
  <c r="P21" i="5"/>
  <c r="O21" i="5"/>
  <c r="K21" i="5"/>
  <c r="I21" i="5"/>
  <c r="G21" i="5"/>
  <c r="E21" i="5"/>
  <c r="R20" i="5"/>
  <c r="O20" i="5"/>
  <c r="L20" i="5"/>
  <c r="O19" i="5"/>
  <c r="L19" i="5"/>
  <c r="O18" i="5"/>
  <c r="L18" i="5"/>
  <c r="O17" i="5"/>
  <c r="L17" i="5"/>
  <c r="R16" i="5"/>
  <c r="O16" i="5"/>
  <c r="L16" i="5"/>
  <c r="O15" i="5"/>
  <c r="L15" i="5"/>
  <c r="O14" i="5"/>
  <c r="L14" i="5"/>
  <c r="O13" i="5"/>
  <c r="L13" i="5"/>
  <c r="R12" i="5"/>
  <c r="O12" i="5"/>
  <c r="L12" i="5"/>
  <c r="O11" i="5"/>
  <c r="L11" i="5"/>
  <c r="O10" i="5"/>
  <c r="L10" i="5"/>
  <c r="O9" i="5"/>
  <c r="L9" i="5"/>
  <c r="A1" i="5"/>
  <c r="F142" i="4"/>
  <c r="H141" i="4"/>
  <c r="F141" i="4"/>
  <c r="K139" i="4"/>
  <c r="I139" i="4"/>
  <c r="K138" i="4"/>
  <c r="I138" i="4"/>
  <c r="K137" i="4"/>
  <c r="K140" i="4" s="1"/>
  <c r="S15" i="4" s="1"/>
  <c r="I137" i="4"/>
  <c r="K136" i="4"/>
  <c r="I136" i="4"/>
  <c r="I140" i="4" s="1"/>
  <c r="R15" i="4" s="1"/>
  <c r="L135" i="4"/>
  <c r="K135" i="4"/>
  <c r="J135" i="4"/>
  <c r="I135" i="4"/>
  <c r="H135" i="4"/>
  <c r="G135" i="4"/>
  <c r="F135" i="4"/>
  <c r="E135" i="4"/>
  <c r="D135" i="4"/>
  <c r="C135" i="4"/>
  <c r="B135" i="4"/>
  <c r="A135" i="4"/>
  <c r="L134" i="4"/>
  <c r="K134" i="4"/>
  <c r="J134" i="4"/>
  <c r="I134" i="4"/>
  <c r="H134" i="4"/>
  <c r="G134" i="4"/>
  <c r="F134" i="4"/>
  <c r="E134" i="4"/>
  <c r="D134" i="4"/>
  <c r="C134" i="4"/>
  <c r="B134" i="4"/>
  <c r="A134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L130" i="4"/>
  <c r="K130" i="4"/>
  <c r="J130" i="4"/>
  <c r="I130" i="4"/>
  <c r="H130" i="4"/>
  <c r="G130" i="4"/>
  <c r="F130" i="4"/>
  <c r="E130" i="4"/>
  <c r="D130" i="4"/>
  <c r="C130" i="4"/>
  <c r="B130" i="4"/>
  <c r="A130" i="4"/>
  <c r="L129" i="4"/>
  <c r="K129" i="4"/>
  <c r="J129" i="4"/>
  <c r="I129" i="4"/>
  <c r="H129" i="4"/>
  <c r="G129" i="4"/>
  <c r="F129" i="4"/>
  <c r="E129" i="4"/>
  <c r="D129" i="4"/>
  <c r="C129" i="4"/>
  <c r="B129" i="4"/>
  <c r="A129" i="4"/>
  <c r="L128" i="4"/>
  <c r="K128" i="4"/>
  <c r="J128" i="4"/>
  <c r="I128" i="4"/>
  <c r="H128" i="4"/>
  <c r="G128" i="4"/>
  <c r="F128" i="4"/>
  <c r="E128" i="4"/>
  <c r="D128" i="4"/>
  <c r="C128" i="4"/>
  <c r="B128" i="4"/>
  <c r="A128" i="4"/>
  <c r="L127" i="4"/>
  <c r="K127" i="4"/>
  <c r="J127" i="4"/>
  <c r="I127" i="4"/>
  <c r="H127" i="4"/>
  <c r="G127" i="4"/>
  <c r="F127" i="4"/>
  <c r="E127" i="4"/>
  <c r="D127" i="4"/>
  <c r="C127" i="4"/>
  <c r="B127" i="4"/>
  <c r="A127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L124" i="4"/>
  <c r="K124" i="4"/>
  <c r="J124" i="4"/>
  <c r="J142" i="4" s="1"/>
  <c r="I124" i="4"/>
  <c r="H124" i="4"/>
  <c r="H142" i="4" s="1"/>
  <c r="G124" i="4"/>
  <c r="G139" i="4" s="1"/>
  <c r="F124" i="4"/>
  <c r="E124" i="4"/>
  <c r="E139" i="4" s="1"/>
  <c r="D124" i="4"/>
  <c r="C124" i="4"/>
  <c r="B124" i="4"/>
  <c r="A124" i="4"/>
  <c r="J119" i="4"/>
  <c r="J118" i="4"/>
  <c r="K116" i="4"/>
  <c r="E116" i="4"/>
  <c r="K115" i="4"/>
  <c r="K114" i="4"/>
  <c r="E114" i="4"/>
  <c r="K113" i="4"/>
  <c r="K117" i="4" s="1"/>
  <c r="K112" i="4"/>
  <c r="J112" i="4"/>
  <c r="I112" i="4"/>
  <c r="H112" i="4"/>
  <c r="G112" i="4"/>
  <c r="F112" i="4"/>
  <c r="E112" i="4"/>
  <c r="L112" i="4" s="1"/>
  <c r="D112" i="4"/>
  <c r="C112" i="4"/>
  <c r="B112" i="4"/>
  <c r="A112" i="4"/>
  <c r="K111" i="4"/>
  <c r="J111" i="4"/>
  <c r="I111" i="4"/>
  <c r="H111" i="4"/>
  <c r="G111" i="4"/>
  <c r="F111" i="4"/>
  <c r="E111" i="4"/>
  <c r="L111" i="4" s="1"/>
  <c r="D111" i="4"/>
  <c r="C111" i="4"/>
  <c r="B111" i="4"/>
  <c r="A111" i="4"/>
  <c r="K110" i="4"/>
  <c r="J110" i="4"/>
  <c r="I110" i="4"/>
  <c r="H110" i="4"/>
  <c r="G110" i="4"/>
  <c r="F110" i="4"/>
  <c r="E110" i="4"/>
  <c r="L110" i="4" s="1"/>
  <c r="D110" i="4"/>
  <c r="C110" i="4"/>
  <c r="B110" i="4"/>
  <c r="A110" i="4"/>
  <c r="K109" i="4"/>
  <c r="J109" i="4"/>
  <c r="I109" i="4"/>
  <c r="H109" i="4"/>
  <c r="G109" i="4"/>
  <c r="F109" i="4"/>
  <c r="E109" i="4"/>
  <c r="L109" i="4" s="1"/>
  <c r="D109" i="4"/>
  <c r="C109" i="4"/>
  <c r="B109" i="4"/>
  <c r="A109" i="4"/>
  <c r="K108" i="4"/>
  <c r="J108" i="4"/>
  <c r="I108" i="4"/>
  <c r="H108" i="4"/>
  <c r="G108" i="4"/>
  <c r="F108" i="4"/>
  <c r="E108" i="4"/>
  <c r="L108" i="4" s="1"/>
  <c r="D108" i="4"/>
  <c r="C108" i="4"/>
  <c r="B108" i="4"/>
  <c r="A108" i="4"/>
  <c r="K107" i="4"/>
  <c r="J107" i="4"/>
  <c r="I107" i="4"/>
  <c r="H107" i="4"/>
  <c r="G107" i="4"/>
  <c r="F107" i="4"/>
  <c r="E107" i="4"/>
  <c r="L107" i="4" s="1"/>
  <c r="D107" i="4"/>
  <c r="C107" i="4"/>
  <c r="B107" i="4"/>
  <c r="A107" i="4"/>
  <c r="K106" i="4"/>
  <c r="J106" i="4"/>
  <c r="I106" i="4"/>
  <c r="H106" i="4"/>
  <c r="G106" i="4"/>
  <c r="F106" i="4"/>
  <c r="E106" i="4"/>
  <c r="L106" i="4" s="1"/>
  <c r="D106" i="4"/>
  <c r="C106" i="4"/>
  <c r="B106" i="4"/>
  <c r="A106" i="4"/>
  <c r="K105" i="4"/>
  <c r="J105" i="4"/>
  <c r="I105" i="4"/>
  <c r="H105" i="4"/>
  <c r="G105" i="4"/>
  <c r="F105" i="4"/>
  <c r="E105" i="4"/>
  <c r="L105" i="4" s="1"/>
  <c r="D105" i="4"/>
  <c r="C105" i="4"/>
  <c r="B105" i="4"/>
  <c r="A105" i="4"/>
  <c r="K104" i="4"/>
  <c r="J104" i="4"/>
  <c r="I104" i="4"/>
  <c r="H104" i="4"/>
  <c r="G104" i="4"/>
  <c r="F104" i="4"/>
  <c r="E104" i="4"/>
  <c r="L104" i="4" s="1"/>
  <c r="D104" i="4"/>
  <c r="C104" i="4"/>
  <c r="B104" i="4"/>
  <c r="A104" i="4"/>
  <c r="K103" i="4"/>
  <c r="J103" i="4"/>
  <c r="I103" i="4"/>
  <c r="H103" i="4"/>
  <c r="G103" i="4"/>
  <c r="F103" i="4"/>
  <c r="E103" i="4"/>
  <c r="L103" i="4" s="1"/>
  <c r="D103" i="4"/>
  <c r="C103" i="4"/>
  <c r="B103" i="4"/>
  <c r="A103" i="4"/>
  <c r="K102" i="4"/>
  <c r="J102" i="4"/>
  <c r="I102" i="4"/>
  <c r="H102" i="4"/>
  <c r="G102" i="4"/>
  <c r="F102" i="4"/>
  <c r="E102" i="4"/>
  <c r="L102" i="4" s="1"/>
  <c r="D102" i="4"/>
  <c r="C102" i="4"/>
  <c r="B102" i="4"/>
  <c r="A102" i="4"/>
  <c r="K101" i="4"/>
  <c r="J101" i="4"/>
  <c r="I101" i="4"/>
  <c r="H101" i="4"/>
  <c r="H119" i="4" s="1"/>
  <c r="G101" i="4"/>
  <c r="G116" i="4" s="1"/>
  <c r="F101" i="4"/>
  <c r="F119" i="4" s="1"/>
  <c r="E101" i="4"/>
  <c r="L101" i="4" s="1"/>
  <c r="D101" i="4"/>
  <c r="D119" i="4" s="1"/>
  <c r="C101" i="4"/>
  <c r="B101" i="4"/>
  <c r="A101" i="4"/>
  <c r="D96" i="4"/>
  <c r="D95" i="4"/>
  <c r="G93" i="4"/>
  <c r="G92" i="4"/>
  <c r="G91" i="4"/>
  <c r="G90" i="4"/>
  <c r="K89" i="4"/>
  <c r="J89" i="4"/>
  <c r="I89" i="4"/>
  <c r="H89" i="4"/>
  <c r="G89" i="4"/>
  <c r="F89" i="4"/>
  <c r="E89" i="4"/>
  <c r="L89" i="4" s="1"/>
  <c r="D89" i="4"/>
  <c r="C89" i="4"/>
  <c r="B89" i="4"/>
  <c r="A89" i="4"/>
  <c r="K88" i="4"/>
  <c r="J88" i="4"/>
  <c r="I88" i="4"/>
  <c r="H88" i="4"/>
  <c r="G88" i="4"/>
  <c r="F88" i="4"/>
  <c r="E88" i="4"/>
  <c r="L88" i="4" s="1"/>
  <c r="D88" i="4"/>
  <c r="C88" i="4"/>
  <c r="B88" i="4"/>
  <c r="A88" i="4"/>
  <c r="K87" i="4"/>
  <c r="J87" i="4"/>
  <c r="I87" i="4"/>
  <c r="H87" i="4"/>
  <c r="G87" i="4"/>
  <c r="F87" i="4"/>
  <c r="E87" i="4"/>
  <c r="L87" i="4" s="1"/>
  <c r="D87" i="4"/>
  <c r="C87" i="4"/>
  <c r="B87" i="4"/>
  <c r="A87" i="4"/>
  <c r="K86" i="4"/>
  <c r="J86" i="4"/>
  <c r="I86" i="4"/>
  <c r="H86" i="4"/>
  <c r="G86" i="4"/>
  <c r="F86" i="4"/>
  <c r="E86" i="4"/>
  <c r="L86" i="4" s="1"/>
  <c r="D86" i="4"/>
  <c r="C86" i="4"/>
  <c r="B86" i="4"/>
  <c r="A86" i="4"/>
  <c r="K85" i="4"/>
  <c r="J85" i="4"/>
  <c r="I85" i="4"/>
  <c r="H85" i="4"/>
  <c r="G85" i="4"/>
  <c r="F85" i="4"/>
  <c r="E85" i="4"/>
  <c r="L85" i="4" s="1"/>
  <c r="D85" i="4"/>
  <c r="C85" i="4"/>
  <c r="B85" i="4"/>
  <c r="A85" i="4"/>
  <c r="K84" i="4"/>
  <c r="J84" i="4"/>
  <c r="I84" i="4"/>
  <c r="H84" i="4"/>
  <c r="G84" i="4"/>
  <c r="F84" i="4"/>
  <c r="E84" i="4"/>
  <c r="L84" i="4" s="1"/>
  <c r="D84" i="4"/>
  <c r="C84" i="4"/>
  <c r="B84" i="4"/>
  <c r="A84" i="4"/>
  <c r="K83" i="4"/>
  <c r="J83" i="4"/>
  <c r="I83" i="4"/>
  <c r="H83" i="4"/>
  <c r="G83" i="4"/>
  <c r="F83" i="4"/>
  <c r="E83" i="4"/>
  <c r="L83" i="4" s="1"/>
  <c r="D83" i="4"/>
  <c r="C83" i="4"/>
  <c r="B83" i="4"/>
  <c r="A83" i="4"/>
  <c r="K82" i="4"/>
  <c r="J82" i="4"/>
  <c r="I82" i="4"/>
  <c r="H82" i="4"/>
  <c r="G82" i="4"/>
  <c r="F82" i="4"/>
  <c r="E82" i="4"/>
  <c r="L82" i="4" s="1"/>
  <c r="D82" i="4"/>
  <c r="C82" i="4"/>
  <c r="B82" i="4"/>
  <c r="A82" i="4"/>
  <c r="K81" i="4"/>
  <c r="J81" i="4"/>
  <c r="I81" i="4"/>
  <c r="H81" i="4"/>
  <c r="G81" i="4"/>
  <c r="F81" i="4"/>
  <c r="E81" i="4"/>
  <c r="L81" i="4" s="1"/>
  <c r="D81" i="4"/>
  <c r="C81" i="4"/>
  <c r="B81" i="4"/>
  <c r="A81" i="4"/>
  <c r="K80" i="4"/>
  <c r="J80" i="4"/>
  <c r="I80" i="4"/>
  <c r="H80" i="4"/>
  <c r="G80" i="4"/>
  <c r="F80" i="4"/>
  <c r="E80" i="4"/>
  <c r="L80" i="4" s="1"/>
  <c r="D80" i="4"/>
  <c r="C80" i="4"/>
  <c r="B80" i="4"/>
  <c r="A80" i="4"/>
  <c r="K79" i="4"/>
  <c r="J79" i="4"/>
  <c r="I79" i="4"/>
  <c r="H79" i="4"/>
  <c r="G79" i="4"/>
  <c r="F79" i="4"/>
  <c r="E79" i="4"/>
  <c r="L79" i="4" s="1"/>
  <c r="D79" i="4"/>
  <c r="C79" i="4"/>
  <c r="B79" i="4"/>
  <c r="A79" i="4"/>
  <c r="K78" i="4"/>
  <c r="K93" i="4" s="1"/>
  <c r="J78" i="4"/>
  <c r="I78" i="4"/>
  <c r="I93" i="4" s="1"/>
  <c r="H78" i="4"/>
  <c r="H96" i="4" s="1"/>
  <c r="G78" i="4"/>
  <c r="F78" i="4"/>
  <c r="E78" i="4"/>
  <c r="E93" i="4" s="1"/>
  <c r="D78" i="4"/>
  <c r="C78" i="4"/>
  <c r="B78" i="4"/>
  <c r="A78" i="4"/>
  <c r="D73" i="4"/>
  <c r="F72" i="4"/>
  <c r="D72" i="4"/>
  <c r="I70" i="4"/>
  <c r="I69" i="4"/>
  <c r="I68" i="4"/>
  <c r="I67" i="4"/>
  <c r="K66" i="4"/>
  <c r="J66" i="4"/>
  <c r="I66" i="4"/>
  <c r="H66" i="4"/>
  <c r="G66" i="4"/>
  <c r="F66" i="4"/>
  <c r="E66" i="4"/>
  <c r="D66" i="4"/>
  <c r="C66" i="4"/>
  <c r="B66" i="4"/>
  <c r="A66" i="4"/>
  <c r="K65" i="4"/>
  <c r="J65" i="4"/>
  <c r="I65" i="4"/>
  <c r="H65" i="4"/>
  <c r="G65" i="4"/>
  <c r="F65" i="4"/>
  <c r="E65" i="4"/>
  <c r="L65" i="4" s="1"/>
  <c r="D65" i="4"/>
  <c r="C65" i="4"/>
  <c r="B65" i="4"/>
  <c r="A65" i="4"/>
  <c r="K64" i="4"/>
  <c r="J64" i="4"/>
  <c r="I64" i="4"/>
  <c r="H64" i="4"/>
  <c r="G64" i="4"/>
  <c r="F64" i="4"/>
  <c r="E64" i="4"/>
  <c r="L64" i="4" s="1"/>
  <c r="D64" i="4"/>
  <c r="C64" i="4"/>
  <c r="B64" i="4"/>
  <c r="A64" i="4"/>
  <c r="K63" i="4"/>
  <c r="J63" i="4"/>
  <c r="I63" i="4"/>
  <c r="H63" i="4"/>
  <c r="G63" i="4"/>
  <c r="F63" i="4"/>
  <c r="E63" i="4"/>
  <c r="D63" i="4"/>
  <c r="C63" i="4"/>
  <c r="B63" i="4"/>
  <c r="A63" i="4"/>
  <c r="K62" i="4"/>
  <c r="J62" i="4"/>
  <c r="I62" i="4"/>
  <c r="H62" i="4"/>
  <c r="G62" i="4"/>
  <c r="F62" i="4"/>
  <c r="E62" i="4"/>
  <c r="D62" i="4"/>
  <c r="C62" i="4"/>
  <c r="B62" i="4"/>
  <c r="A62" i="4"/>
  <c r="K61" i="4"/>
  <c r="J61" i="4"/>
  <c r="I61" i="4"/>
  <c r="H61" i="4"/>
  <c r="G61" i="4"/>
  <c r="F61" i="4"/>
  <c r="E61" i="4"/>
  <c r="L61" i="4" s="1"/>
  <c r="D61" i="4"/>
  <c r="C61" i="4"/>
  <c r="B61" i="4"/>
  <c r="A61" i="4"/>
  <c r="K60" i="4"/>
  <c r="J60" i="4"/>
  <c r="I60" i="4"/>
  <c r="H60" i="4"/>
  <c r="G60" i="4"/>
  <c r="F60" i="4"/>
  <c r="E60" i="4"/>
  <c r="L60" i="4" s="1"/>
  <c r="D60" i="4"/>
  <c r="C60" i="4"/>
  <c r="B60" i="4"/>
  <c r="A60" i="4"/>
  <c r="K59" i="4"/>
  <c r="J59" i="4"/>
  <c r="I59" i="4"/>
  <c r="H59" i="4"/>
  <c r="G59" i="4"/>
  <c r="F59" i="4"/>
  <c r="E59" i="4"/>
  <c r="D59" i="4"/>
  <c r="C59" i="4"/>
  <c r="B59" i="4"/>
  <c r="A59" i="4"/>
  <c r="K58" i="4"/>
  <c r="J58" i="4"/>
  <c r="I58" i="4"/>
  <c r="H58" i="4"/>
  <c r="G58" i="4"/>
  <c r="F58" i="4"/>
  <c r="E58" i="4"/>
  <c r="D58" i="4"/>
  <c r="C58" i="4"/>
  <c r="B58" i="4"/>
  <c r="A58" i="4"/>
  <c r="K57" i="4"/>
  <c r="J57" i="4"/>
  <c r="I57" i="4"/>
  <c r="H57" i="4"/>
  <c r="G57" i="4"/>
  <c r="F57" i="4"/>
  <c r="E57" i="4"/>
  <c r="L57" i="4" s="1"/>
  <c r="D57" i="4"/>
  <c r="C57" i="4"/>
  <c r="B57" i="4"/>
  <c r="A57" i="4"/>
  <c r="K56" i="4"/>
  <c r="J56" i="4"/>
  <c r="I56" i="4"/>
  <c r="H56" i="4"/>
  <c r="G56" i="4"/>
  <c r="F56" i="4"/>
  <c r="E56" i="4"/>
  <c r="L56" i="4" s="1"/>
  <c r="D56" i="4"/>
  <c r="C56" i="4"/>
  <c r="B56" i="4"/>
  <c r="A56" i="4"/>
  <c r="K55" i="4"/>
  <c r="J55" i="4"/>
  <c r="I55" i="4"/>
  <c r="H55" i="4"/>
  <c r="H73" i="4" s="1"/>
  <c r="G55" i="4"/>
  <c r="F55" i="4"/>
  <c r="E55" i="4"/>
  <c r="E70" i="4" s="1"/>
  <c r="D55" i="4"/>
  <c r="C55" i="4"/>
  <c r="B55" i="4"/>
  <c r="A55" i="4"/>
  <c r="K43" i="4"/>
  <c r="J43" i="4"/>
  <c r="I43" i="4"/>
  <c r="H43" i="4"/>
  <c r="G43" i="4"/>
  <c r="L43" i="4" s="1"/>
  <c r="F43" i="4"/>
  <c r="E43" i="4"/>
  <c r="D43" i="4"/>
  <c r="C43" i="4"/>
  <c r="B43" i="4"/>
  <c r="A43" i="4"/>
  <c r="K42" i="4"/>
  <c r="J42" i="4"/>
  <c r="I42" i="4"/>
  <c r="H42" i="4"/>
  <c r="G42" i="4"/>
  <c r="L42" i="4" s="1"/>
  <c r="F42" i="4"/>
  <c r="E42" i="4"/>
  <c r="D42" i="4"/>
  <c r="C42" i="4"/>
  <c r="B42" i="4"/>
  <c r="A42" i="4"/>
  <c r="K41" i="4"/>
  <c r="J41" i="4"/>
  <c r="I41" i="4"/>
  <c r="H41" i="4"/>
  <c r="G41" i="4"/>
  <c r="L41" i="4" s="1"/>
  <c r="F41" i="4"/>
  <c r="E41" i="4"/>
  <c r="D41" i="4"/>
  <c r="C41" i="4"/>
  <c r="B41" i="4"/>
  <c r="A41" i="4"/>
  <c r="K40" i="4"/>
  <c r="J40" i="4"/>
  <c r="I40" i="4"/>
  <c r="H40" i="4"/>
  <c r="G40" i="4"/>
  <c r="L40" i="4" s="1"/>
  <c r="F40" i="4"/>
  <c r="E40" i="4"/>
  <c r="D40" i="4"/>
  <c r="C40" i="4"/>
  <c r="B40" i="4"/>
  <c r="A40" i="4"/>
  <c r="K39" i="4"/>
  <c r="J39" i="4"/>
  <c r="I39" i="4"/>
  <c r="H39" i="4"/>
  <c r="G39" i="4"/>
  <c r="F39" i="4"/>
  <c r="E39" i="4"/>
  <c r="D39" i="4"/>
  <c r="C39" i="4"/>
  <c r="B39" i="4"/>
  <c r="A39" i="4"/>
  <c r="K38" i="4"/>
  <c r="J38" i="4"/>
  <c r="I38" i="4"/>
  <c r="H38" i="4"/>
  <c r="G38" i="4"/>
  <c r="F38" i="4"/>
  <c r="E38" i="4"/>
  <c r="D38" i="4"/>
  <c r="C38" i="4"/>
  <c r="B38" i="4"/>
  <c r="A38" i="4"/>
  <c r="K37" i="4"/>
  <c r="J37" i="4"/>
  <c r="I37" i="4"/>
  <c r="H37" i="4"/>
  <c r="G37" i="4"/>
  <c r="F37" i="4"/>
  <c r="E37" i="4"/>
  <c r="D37" i="4"/>
  <c r="C37" i="4"/>
  <c r="B37" i="4"/>
  <c r="A37" i="4"/>
  <c r="K36" i="4"/>
  <c r="J36" i="4"/>
  <c r="I36" i="4"/>
  <c r="H36" i="4"/>
  <c r="G36" i="4"/>
  <c r="F36" i="4"/>
  <c r="E36" i="4"/>
  <c r="D36" i="4"/>
  <c r="C36" i="4"/>
  <c r="B36" i="4"/>
  <c r="A36" i="4"/>
  <c r="K35" i="4"/>
  <c r="J35" i="4"/>
  <c r="I35" i="4"/>
  <c r="H35" i="4"/>
  <c r="G35" i="4"/>
  <c r="F35" i="4"/>
  <c r="E35" i="4"/>
  <c r="D35" i="4"/>
  <c r="C35" i="4"/>
  <c r="B35" i="4"/>
  <c r="A35" i="4"/>
  <c r="K34" i="4"/>
  <c r="J34" i="4"/>
  <c r="I34" i="4"/>
  <c r="H34" i="4"/>
  <c r="G34" i="4"/>
  <c r="F34" i="4"/>
  <c r="E34" i="4"/>
  <c r="D34" i="4"/>
  <c r="C34" i="4"/>
  <c r="B34" i="4"/>
  <c r="A34" i="4"/>
  <c r="K33" i="4"/>
  <c r="K46" i="4" s="1"/>
  <c r="J33" i="4"/>
  <c r="I33" i="4"/>
  <c r="H33" i="4"/>
  <c r="G33" i="4"/>
  <c r="F33" i="4"/>
  <c r="E33" i="4"/>
  <c r="D33" i="4"/>
  <c r="C33" i="4"/>
  <c r="B33" i="4"/>
  <c r="A33" i="4"/>
  <c r="K32" i="4"/>
  <c r="J32" i="4"/>
  <c r="I32" i="4"/>
  <c r="H32" i="4"/>
  <c r="G32" i="4"/>
  <c r="F32" i="4"/>
  <c r="E32" i="4"/>
  <c r="D32" i="4"/>
  <c r="C32" i="4"/>
  <c r="B32" i="4"/>
  <c r="A32" i="4"/>
  <c r="H26" i="4"/>
  <c r="T23" i="4"/>
  <c r="S23" i="4"/>
  <c r="R23" i="4"/>
  <c r="Q23" i="4"/>
  <c r="P23" i="4"/>
  <c r="O23" i="4"/>
  <c r="I23" i="4"/>
  <c r="T22" i="4"/>
  <c r="S22" i="4"/>
  <c r="R22" i="4"/>
  <c r="Q22" i="4"/>
  <c r="P22" i="4"/>
  <c r="O22" i="4"/>
  <c r="T21" i="4"/>
  <c r="S21" i="4"/>
  <c r="R21" i="4"/>
  <c r="Q21" i="4"/>
  <c r="P21" i="4"/>
  <c r="O21" i="4"/>
  <c r="T20" i="4"/>
  <c r="S20" i="4"/>
  <c r="R20" i="4"/>
  <c r="Q20" i="4"/>
  <c r="P20" i="4"/>
  <c r="O20" i="4"/>
  <c r="L20" i="4"/>
  <c r="K20" i="4"/>
  <c r="J20" i="4"/>
  <c r="I20" i="4"/>
  <c r="H20" i="4"/>
  <c r="G20" i="4"/>
  <c r="F20" i="4"/>
  <c r="E20" i="4"/>
  <c r="D20" i="4"/>
  <c r="C20" i="4"/>
  <c r="B20" i="4"/>
  <c r="A20" i="4"/>
  <c r="T19" i="4"/>
  <c r="S19" i="4"/>
  <c r="R19" i="4"/>
  <c r="Q19" i="4"/>
  <c r="P19" i="4"/>
  <c r="O19" i="4"/>
  <c r="K19" i="4"/>
  <c r="J19" i="4"/>
  <c r="I19" i="4"/>
  <c r="H19" i="4"/>
  <c r="G19" i="4"/>
  <c r="F19" i="4"/>
  <c r="E19" i="4"/>
  <c r="L19" i="4" s="1"/>
  <c r="D19" i="4"/>
  <c r="C19" i="4"/>
  <c r="B19" i="4"/>
  <c r="A19" i="4"/>
  <c r="T18" i="4"/>
  <c r="S18" i="4"/>
  <c r="R18" i="4"/>
  <c r="Q18" i="4"/>
  <c r="P18" i="4"/>
  <c r="O18" i="4"/>
  <c r="L18" i="4"/>
  <c r="K18" i="4"/>
  <c r="J18" i="4"/>
  <c r="I18" i="4"/>
  <c r="H18" i="4"/>
  <c r="G18" i="4"/>
  <c r="F18" i="4"/>
  <c r="E18" i="4"/>
  <c r="D18" i="4"/>
  <c r="C18" i="4"/>
  <c r="B18" i="4"/>
  <c r="A18" i="4"/>
  <c r="T17" i="4"/>
  <c r="S17" i="4"/>
  <c r="R17" i="4"/>
  <c r="Q17" i="4"/>
  <c r="P17" i="4"/>
  <c r="O17" i="4"/>
  <c r="K17" i="4"/>
  <c r="J17" i="4"/>
  <c r="I17" i="4"/>
  <c r="H17" i="4"/>
  <c r="G17" i="4"/>
  <c r="F17" i="4"/>
  <c r="E17" i="4"/>
  <c r="L17" i="4" s="1"/>
  <c r="D17" i="4"/>
  <c r="C17" i="4"/>
  <c r="B17" i="4"/>
  <c r="A17" i="4"/>
  <c r="T16" i="4"/>
  <c r="S16" i="4"/>
  <c r="R16" i="4"/>
  <c r="Q16" i="4"/>
  <c r="P16" i="4"/>
  <c r="O16" i="4"/>
  <c r="L16" i="4"/>
  <c r="K16" i="4"/>
  <c r="J16" i="4"/>
  <c r="I16" i="4"/>
  <c r="H16" i="4"/>
  <c r="G16" i="4"/>
  <c r="F16" i="4"/>
  <c r="E16" i="4"/>
  <c r="D16" i="4"/>
  <c r="C16" i="4"/>
  <c r="B16" i="4"/>
  <c r="A16" i="4"/>
  <c r="O15" i="4"/>
  <c r="K15" i="4"/>
  <c r="J15" i="4"/>
  <c r="I15" i="4"/>
  <c r="H15" i="4"/>
  <c r="G15" i="4"/>
  <c r="F15" i="4"/>
  <c r="E15" i="4"/>
  <c r="L15" i="4" s="1"/>
  <c r="D15" i="4"/>
  <c r="C15" i="4"/>
  <c r="B15" i="4"/>
  <c r="A15" i="4"/>
  <c r="T14" i="4"/>
  <c r="S14" i="4"/>
  <c r="R14" i="4"/>
  <c r="Q14" i="4"/>
  <c r="P14" i="4"/>
  <c r="O14" i="4"/>
  <c r="K14" i="4"/>
  <c r="J14" i="4"/>
  <c r="I14" i="4"/>
  <c r="H14" i="4"/>
  <c r="G14" i="4"/>
  <c r="L14" i="4" s="1"/>
  <c r="F14" i="4"/>
  <c r="E14" i="4"/>
  <c r="D14" i="4"/>
  <c r="C14" i="4"/>
  <c r="B14" i="4"/>
  <c r="A14" i="4"/>
  <c r="S13" i="4"/>
  <c r="O13" i="4"/>
  <c r="K13" i="4"/>
  <c r="J13" i="4"/>
  <c r="I13" i="4"/>
  <c r="H13" i="4"/>
  <c r="G13" i="4"/>
  <c r="F13" i="4"/>
  <c r="E13" i="4"/>
  <c r="L13" i="4" s="1"/>
  <c r="D13" i="4"/>
  <c r="C13" i="4"/>
  <c r="B13" i="4"/>
  <c r="A13" i="4"/>
  <c r="O12" i="4"/>
  <c r="K12" i="4"/>
  <c r="K24" i="4" s="1"/>
  <c r="J12" i="4"/>
  <c r="I12" i="4"/>
  <c r="H12" i="4"/>
  <c r="G12" i="4"/>
  <c r="L12" i="4" s="1"/>
  <c r="F12" i="4"/>
  <c r="E12" i="4"/>
  <c r="D12" i="4"/>
  <c r="C12" i="4"/>
  <c r="B12" i="4"/>
  <c r="A12" i="4"/>
  <c r="O11" i="4"/>
  <c r="K11" i="4"/>
  <c r="J11" i="4"/>
  <c r="I11" i="4"/>
  <c r="H11" i="4"/>
  <c r="G11" i="4"/>
  <c r="F11" i="4"/>
  <c r="E11" i="4"/>
  <c r="L11" i="4" s="1"/>
  <c r="D11" i="4"/>
  <c r="C11" i="4"/>
  <c r="B11" i="4"/>
  <c r="A11" i="4"/>
  <c r="O10" i="4"/>
  <c r="K10" i="4"/>
  <c r="J10" i="4"/>
  <c r="I10" i="4"/>
  <c r="H10" i="4"/>
  <c r="H27" i="4" s="1"/>
  <c r="G10" i="4"/>
  <c r="L10" i="4" s="1"/>
  <c r="F10" i="4"/>
  <c r="E10" i="4"/>
  <c r="D10" i="4"/>
  <c r="C10" i="4"/>
  <c r="B10" i="4"/>
  <c r="A10" i="4"/>
  <c r="O9" i="4"/>
  <c r="K9" i="4"/>
  <c r="J9" i="4"/>
  <c r="J27" i="4" s="1"/>
  <c r="I9" i="4"/>
  <c r="I21" i="4" s="1"/>
  <c r="H9" i="4"/>
  <c r="G9" i="4"/>
  <c r="F9" i="4"/>
  <c r="E9" i="4"/>
  <c r="D9" i="4"/>
  <c r="C9" i="4"/>
  <c r="B9" i="4"/>
  <c r="A9" i="4"/>
  <c r="A1" i="4"/>
  <c r="J379" i="3"/>
  <c r="H379" i="3"/>
  <c r="F379" i="3"/>
  <c r="D379" i="3"/>
  <c r="J378" i="3"/>
  <c r="H378" i="3"/>
  <c r="F378" i="3"/>
  <c r="D378" i="3"/>
  <c r="I377" i="3"/>
  <c r="R23" i="3" s="1"/>
  <c r="K376" i="3"/>
  <c r="I376" i="3"/>
  <c r="G376" i="3"/>
  <c r="E376" i="3"/>
  <c r="K375" i="3"/>
  <c r="I375" i="3"/>
  <c r="G375" i="3"/>
  <c r="E375" i="3"/>
  <c r="K374" i="3"/>
  <c r="I374" i="3"/>
  <c r="G374" i="3"/>
  <c r="E374" i="3"/>
  <c r="K373" i="3"/>
  <c r="I373" i="3"/>
  <c r="G373" i="3"/>
  <c r="E373" i="3"/>
  <c r="K372" i="3"/>
  <c r="I372" i="3"/>
  <c r="G372" i="3"/>
  <c r="E372" i="3"/>
  <c r="K371" i="3"/>
  <c r="K377" i="3" s="1"/>
  <c r="S23" i="3" s="1"/>
  <c r="I371" i="3"/>
  <c r="G371" i="3"/>
  <c r="G377" i="3" s="1"/>
  <c r="E371" i="3"/>
  <c r="E377" i="3" s="1"/>
  <c r="L370" i="3"/>
  <c r="L369" i="3"/>
  <c r="L368" i="3"/>
  <c r="L367" i="3"/>
  <c r="L366" i="3"/>
  <c r="L365" i="3"/>
  <c r="L364" i="3"/>
  <c r="L363" i="3"/>
  <c r="L362" i="3"/>
  <c r="L361" i="3"/>
  <c r="L360" i="3"/>
  <c r="L359" i="3"/>
  <c r="J354" i="3"/>
  <c r="H354" i="3"/>
  <c r="F354" i="3"/>
  <c r="D354" i="3"/>
  <c r="J353" i="3"/>
  <c r="H353" i="3"/>
  <c r="F353" i="3"/>
  <c r="D353" i="3"/>
  <c r="K352" i="3"/>
  <c r="K351" i="3"/>
  <c r="I351" i="3"/>
  <c r="G351" i="3"/>
  <c r="E351" i="3"/>
  <c r="K350" i="3"/>
  <c r="I350" i="3"/>
  <c r="G350" i="3"/>
  <c r="E350" i="3"/>
  <c r="K349" i="3"/>
  <c r="I349" i="3"/>
  <c r="G349" i="3"/>
  <c r="E349" i="3"/>
  <c r="K348" i="3"/>
  <c r="I348" i="3"/>
  <c r="G348" i="3"/>
  <c r="E348" i="3"/>
  <c r="K347" i="3"/>
  <c r="I347" i="3"/>
  <c r="G347" i="3"/>
  <c r="E347" i="3"/>
  <c r="K346" i="3"/>
  <c r="I346" i="3"/>
  <c r="I352" i="3" s="1"/>
  <c r="R22" i="3" s="1"/>
  <c r="G346" i="3"/>
  <c r="G352" i="3" s="1"/>
  <c r="Q22" i="3" s="1"/>
  <c r="E346" i="3"/>
  <c r="E352" i="3" s="1"/>
  <c r="L345" i="3"/>
  <c r="L344" i="3"/>
  <c r="L343" i="3"/>
  <c r="L342" i="3"/>
  <c r="L341" i="3"/>
  <c r="L340" i="3"/>
  <c r="L339" i="3"/>
  <c r="L338" i="3"/>
  <c r="L337" i="3"/>
  <c r="L336" i="3"/>
  <c r="L335" i="3"/>
  <c r="L334" i="3"/>
  <c r="J329" i="3"/>
  <c r="H329" i="3"/>
  <c r="F329" i="3"/>
  <c r="D329" i="3"/>
  <c r="J328" i="3"/>
  <c r="H328" i="3"/>
  <c r="F328" i="3"/>
  <c r="D328" i="3"/>
  <c r="K326" i="3"/>
  <c r="I326" i="3"/>
  <c r="G326" i="3"/>
  <c r="E326" i="3"/>
  <c r="K325" i="3"/>
  <c r="I325" i="3"/>
  <c r="G325" i="3"/>
  <c r="E325" i="3"/>
  <c r="K324" i="3"/>
  <c r="I324" i="3"/>
  <c r="G324" i="3"/>
  <c r="E324" i="3"/>
  <c r="K323" i="3"/>
  <c r="I323" i="3"/>
  <c r="G323" i="3"/>
  <c r="E323" i="3"/>
  <c r="K322" i="3"/>
  <c r="I322" i="3"/>
  <c r="G322" i="3"/>
  <c r="E322" i="3"/>
  <c r="K321" i="3"/>
  <c r="K327" i="3" s="1"/>
  <c r="S21" i="3" s="1"/>
  <c r="I321" i="3"/>
  <c r="I327" i="3" s="1"/>
  <c r="R21" i="3" s="1"/>
  <c r="G321" i="3"/>
  <c r="G327" i="3" s="1"/>
  <c r="E321" i="3"/>
  <c r="E327" i="3" s="1"/>
  <c r="L320" i="3"/>
  <c r="L319" i="3"/>
  <c r="L318" i="3"/>
  <c r="L317" i="3"/>
  <c r="L316" i="3"/>
  <c r="L315" i="3"/>
  <c r="L314" i="3"/>
  <c r="L313" i="3"/>
  <c r="L312" i="3"/>
  <c r="L311" i="3"/>
  <c r="L310" i="3"/>
  <c r="L309" i="3"/>
  <c r="J304" i="3"/>
  <c r="H304" i="3"/>
  <c r="F304" i="3"/>
  <c r="D304" i="3"/>
  <c r="J303" i="3"/>
  <c r="H303" i="3"/>
  <c r="F303" i="3"/>
  <c r="D303" i="3"/>
  <c r="G302" i="3"/>
  <c r="Q20" i="3" s="1"/>
  <c r="K301" i="3"/>
  <c r="I301" i="3"/>
  <c r="G301" i="3"/>
  <c r="E301" i="3"/>
  <c r="K300" i="3"/>
  <c r="I300" i="3"/>
  <c r="G300" i="3"/>
  <c r="E300" i="3"/>
  <c r="K299" i="3"/>
  <c r="I299" i="3"/>
  <c r="G299" i="3"/>
  <c r="E299" i="3"/>
  <c r="K298" i="3"/>
  <c r="I298" i="3"/>
  <c r="G298" i="3"/>
  <c r="E298" i="3"/>
  <c r="K297" i="3"/>
  <c r="I297" i="3"/>
  <c r="G297" i="3"/>
  <c r="E297" i="3"/>
  <c r="K296" i="3"/>
  <c r="K302" i="3" s="1"/>
  <c r="I296" i="3"/>
  <c r="I302" i="3" s="1"/>
  <c r="R20" i="3" s="1"/>
  <c r="G296" i="3"/>
  <c r="E296" i="3"/>
  <c r="E302" i="3" s="1"/>
  <c r="L295" i="3"/>
  <c r="L294" i="3"/>
  <c r="L293" i="3"/>
  <c r="L292" i="3"/>
  <c r="L291" i="3"/>
  <c r="L290" i="3"/>
  <c r="L289" i="3"/>
  <c r="L288" i="3"/>
  <c r="L287" i="3"/>
  <c r="L286" i="3"/>
  <c r="L285" i="3"/>
  <c r="L284" i="3"/>
  <c r="J279" i="3"/>
  <c r="H279" i="3"/>
  <c r="F279" i="3"/>
  <c r="D279" i="3"/>
  <c r="J278" i="3"/>
  <c r="H278" i="3"/>
  <c r="F278" i="3"/>
  <c r="D278" i="3"/>
  <c r="I277" i="3"/>
  <c r="R19" i="3" s="1"/>
  <c r="K276" i="3"/>
  <c r="I276" i="3"/>
  <c r="G276" i="3"/>
  <c r="E276" i="3"/>
  <c r="K275" i="3"/>
  <c r="I275" i="3"/>
  <c r="G275" i="3"/>
  <c r="E275" i="3"/>
  <c r="K274" i="3"/>
  <c r="I274" i="3"/>
  <c r="G274" i="3"/>
  <c r="E274" i="3"/>
  <c r="K273" i="3"/>
  <c r="I273" i="3"/>
  <c r="G273" i="3"/>
  <c r="E273" i="3"/>
  <c r="K272" i="3"/>
  <c r="I272" i="3"/>
  <c r="G272" i="3"/>
  <c r="E272" i="3"/>
  <c r="K271" i="3"/>
  <c r="K277" i="3" s="1"/>
  <c r="S19" i="3" s="1"/>
  <c r="I271" i="3"/>
  <c r="G271" i="3"/>
  <c r="G277" i="3" s="1"/>
  <c r="Q19" i="3" s="1"/>
  <c r="E271" i="3"/>
  <c r="E277" i="3" s="1"/>
  <c r="L270" i="3"/>
  <c r="L269" i="3"/>
  <c r="L268" i="3"/>
  <c r="L267" i="3"/>
  <c r="L266" i="3"/>
  <c r="L265" i="3"/>
  <c r="L264" i="3"/>
  <c r="L263" i="3"/>
  <c r="L262" i="3"/>
  <c r="L261" i="3"/>
  <c r="L260" i="3"/>
  <c r="L259" i="3"/>
  <c r="J254" i="3"/>
  <c r="H254" i="3"/>
  <c r="F254" i="3"/>
  <c r="D254" i="3"/>
  <c r="J253" i="3"/>
  <c r="H253" i="3"/>
  <c r="F253" i="3"/>
  <c r="D253" i="3"/>
  <c r="K252" i="3"/>
  <c r="S18" i="3" s="1"/>
  <c r="K251" i="3"/>
  <c r="I251" i="3"/>
  <c r="G251" i="3"/>
  <c r="E251" i="3"/>
  <c r="K250" i="3"/>
  <c r="I250" i="3"/>
  <c r="G250" i="3"/>
  <c r="E250" i="3"/>
  <c r="K249" i="3"/>
  <c r="I249" i="3"/>
  <c r="G249" i="3"/>
  <c r="E249" i="3"/>
  <c r="K248" i="3"/>
  <c r="I248" i="3"/>
  <c r="G248" i="3"/>
  <c r="E248" i="3"/>
  <c r="K247" i="3"/>
  <c r="I247" i="3"/>
  <c r="G247" i="3"/>
  <c r="E247" i="3"/>
  <c r="K246" i="3"/>
  <c r="I246" i="3"/>
  <c r="I252" i="3" s="1"/>
  <c r="R18" i="3" s="1"/>
  <c r="G246" i="3"/>
  <c r="G252" i="3" s="1"/>
  <c r="Q18" i="3" s="1"/>
  <c r="E246" i="3"/>
  <c r="E252" i="3" s="1"/>
  <c r="L245" i="3"/>
  <c r="L244" i="3"/>
  <c r="L243" i="3"/>
  <c r="L242" i="3"/>
  <c r="L241" i="3"/>
  <c r="L240" i="3"/>
  <c r="L239" i="3"/>
  <c r="L238" i="3"/>
  <c r="L237" i="3"/>
  <c r="L236" i="3"/>
  <c r="L235" i="3"/>
  <c r="L234" i="3"/>
  <c r="J229" i="3"/>
  <c r="H229" i="3"/>
  <c r="F229" i="3"/>
  <c r="D229" i="3"/>
  <c r="J228" i="3"/>
  <c r="H228" i="3"/>
  <c r="F228" i="3"/>
  <c r="D228" i="3"/>
  <c r="K226" i="3"/>
  <c r="I226" i="3"/>
  <c r="G226" i="3"/>
  <c r="E226" i="3"/>
  <c r="K225" i="3"/>
  <c r="I225" i="3"/>
  <c r="G225" i="3"/>
  <c r="E225" i="3"/>
  <c r="K224" i="3"/>
  <c r="I224" i="3"/>
  <c r="G224" i="3"/>
  <c r="E224" i="3"/>
  <c r="K223" i="3"/>
  <c r="I223" i="3"/>
  <c r="G223" i="3"/>
  <c r="E223" i="3"/>
  <c r="K222" i="3"/>
  <c r="I222" i="3"/>
  <c r="G222" i="3"/>
  <c r="E222" i="3"/>
  <c r="K221" i="3"/>
  <c r="K227" i="3" s="1"/>
  <c r="S17" i="3" s="1"/>
  <c r="I221" i="3"/>
  <c r="I227" i="3" s="1"/>
  <c r="R17" i="3" s="1"/>
  <c r="G221" i="3"/>
  <c r="G227" i="3" s="1"/>
  <c r="Q17" i="3" s="1"/>
  <c r="E221" i="3"/>
  <c r="E227" i="3" s="1"/>
  <c r="L220" i="3"/>
  <c r="L219" i="3"/>
  <c r="L218" i="3"/>
  <c r="L217" i="3"/>
  <c r="L216" i="3"/>
  <c r="L215" i="3"/>
  <c r="L214" i="3"/>
  <c r="L213" i="3"/>
  <c r="L212" i="3"/>
  <c r="L211" i="3"/>
  <c r="L210" i="3"/>
  <c r="L209" i="3"/>
  <c r="J204" i="3"/>
  <c r="H204" i="3"/>
  <c r="F204" i="3"/>
  <c r="D204" i="3"/>
  <c r="J203" i="3"/>
  <c r="H203" i="3"/>
  <c r="F203" i="3"/>
  <c r="D203" i="3"/>
  <c r="G202" i="3"/>
  <c r="Q16" i="3" s="1"/>
  <c r="K201" i="3"/>
  <c r="I201" i="3"/>
  <c r="G201" i="3"/>
  <c r="E201" i="3"/>
  <c r="K200" i="3"/>
  <c r="I200" i="3"/>
  <c r="G200" i="3"/>
  <c r="E200" i="3"/>
  <c r="K199" i="3"/>
  <c r="I199" i="3"/>
  <c r="G199" i="3"/>
  <c r="E199" i="3"/>
  <c r="K198" i="3"/>
  <c r="I198" i="3"/>
  <c r="G198" i="3"/>
  <c r="E198" i="3"/>
  <c r="K197" i="3"/>
  <c r="I197" i="3"/>
  <c r="G197" i="3"/>
  <c r="E197" i="3"/>
  <c r="K196" i="3"/>
  <c r="K202" i="3" s="1"/>
  <c r="I196" i="3"/>
  <c r="I202" i="3" s="1"/>
  <c r="R16" i="3" s="1"/>
  <c r="G196" i="3"/>
  <c r="E196" i="3"/>
  <c r="E202" i="3" s="1"/>
  <c r="L195" i="3"/>
  <c r="L194" i="3"/>
  <c r="L193" i="3"/>
  <c r="L192" i="3"/>
  <c r="L191" i="3"/>
  <c r="L190" i="3"/>
  <c r="L189" i="3"/>
  <c r="L188" i="3"/>
  <c r="L187" i="3"/>
  <c r="L186" i="3"/>
  <c r="L185" i="3"/>
  <c r="L184" i="3"/>
  <c r="J179" i="3"/>
  <c r="H179" i="3"/>
  <c r="F179" i="3"/>
  <c r="D179" i="3"/>
  <c r="J178" i="3"/>
  <c r="H178" i="3"/>
  <c r="F178" i="3"/>
  <c r="D178" i="3"/>
  <c r="K176" i="3"/>
  <c r="I176" i="3"/>
  <c r="G176" i="3"/>
  <c r="E176" i="3"/>
  <c r="K175" i="3"/>
  <c r="I175" i="3"/>
  <c r="G175" i="3"/>
  <c r="E175" i="3"/>
  <c r="K174" i="3"/>
  <c r="I174" i="3"/>
  <c r="G174" i="3"/>
  <c r="E174" i="3"/>
  <c r="K173" i="3"/>
  <c r="I173" i="3"/>
  <c r="G173" i="3"/>
  <c r="E173" i="3"/>
  <c r="K172" i="3"/>
  <c r="I172" i="3"/>
  <c r="G172" i="3"/>
  <c r="E172" i="3"/>
  <c r="K171" i="3"/>
  <c r="K177" i="3" s="1"/>
  <c r="S15" i="3" s="1"/>
  <c r="I171" i="3"/>
  <c r="I177" i="3" s="1"/>
  <c r="R15" i="3" s="1"/>
  <c r="G171" i="3"/>
  <c r="G177" i="3" s="1"/>
  <c r="Q15" i="3" s="1"/>
  <c r="E171" i="3"/>
  <c r="E177" i="3" s="1"/>
  <c r="L170" i="3"/>
  <c r="L169" i="3"/>
  <c r="L168" i="3"/>
  <c r="L167" i="3"/>
  <c r="L166" i="3"/>
  <c r="L165" i="3"/>
  <c r="L164" i="3"/>
  <c r="L163" i="3"/>
  <c r="L162" i="3"/>
  <c r="L161" i="3"/>
  <c r="L160" i="3"/>
  <c r="L159" i="3"/>
  <c r="J154" i="3"/>
  <c r="H154" i="3"/>
  <c r="F154" i="3"/>
  <c r="D154" i="3"/>
  <c r="J153" i="3"/>
  <c r="H153" i="3"/>
  <c r="F153" i="3"/>
  <c r="D153" i="3"/>
  <c r="K151" i="3"/>
  <c r="I151" i="3"/>
  <c r="G151" i="3"/>
  <c r="E151" i="3"/>
  <c r="K150" i="3"/>
  <c r="I150" i="3"/>
  <c r="G150" i="3"/>
  <c r="E150" i="3"/>
  <c r="K149" i="3"/>
  <c r="I149" i="3"/>
  <c r="G149" i="3"/>
  <c r="E149" i="3"/>
  <c r="K148" i="3"/>
  <c r="I148" i="3"/>
  <c r="G148" i="3"/>
  <c r="E148" i="3"/>
  <c r="K147" i="3"/>
  <c r="I147" i="3"/>
  <c r="G147" i="3"/>
  <c r="E147" i="3"/>
  <c r="K146" i="3"/>
  <c r="K152" i="3" s="1"/>
  <c r="S14" i="3" s="1"/>
  <c r="I146" i="3"/>
  <c r="I152" i="3" s="1"/>
  <c r="R14" i="3" s="1"/>
  <c r="G146" i="3"/>
  <c r="G152" i="3" s="1"/>
  <c r="E146" i="3"/>
  <c r="E152" i="3" s="1"/>
  <c r="L145" i="3"/>
  <c r="L144" i="3"/>
  <c r="L143" i="3"/>
  <c r="L142" i="3"/>
  <c r="L141" i="3"/>
  <c r="L140" i="3"/>
  <c r="L139" i="3"/>
  <c r="L138" i="3"/>
  <c r="L137" i="3"/>
  <c r="L136" i="3"/>
  <c r="L135" i="3"/>
  <c r="L134" i="3"/>
  <c r="J129" i="3"/>
  <c r="H129" i="3"/>
  <c r="F129" i="3"/>
  <c r="D129" i="3"/>
  <c r="J128" i="3"/>
  <c r="H128" i="3"/>
  <c r="F128" i="3"/>
  <c r="D128" i="3"/>
  <c r="K126" i="3"/>
  <c r="I126" i="3"/>
  <c r="G126" i="3"/>
  <c r="E126" i="3"/>
  <c r="K125" i="3"/>
  <c r="I125" i="3"/>
  <c r="G125" i="3"/>
  <c r="E125" i="3"/>
  <c r="K124" i="3"/>
  <c r="I124" i="3"/>
  <c r="G124" i="3"/>
  <c r="E124" i="3"/>
  <c r="K123" i="3"/>
  <c r="I123" i="3"/>
  <c r="G123" i="3"/>
  <c r="E123" i="3"/>
  <c r="K122" i="3"/>
  <c r="I122" i="3"/>
  <c r="G122" i="3"/>
  <c r="E122" i="3"/>
  <c r="K121" i="3"/>
  <c r="K127" i="3" s="1"/>
  <c r="S13" i="3" s="1"/>
  <c r="I121" i="3"/>
  <c r="I127" i="3" s="1"/>
  <c r="R13" i="3" s="1"/>
  <c r="G121" i="3"/>
  <c r="G127" i="3" s="1"/>
  <c r="Q13" i="3" s="1"/>
  <c r="E121" i="3"/>
  <c r="E127" i="3" s="1"/>
  <c r="L120" i="3"/>
  <c r="L119" i="3"/>
  <c r="L118" i="3"/>
  <c r="L117" i="3"/>
  <c r="L116" i="3"/>
  <c r="L115" i="3"/>
  <c r="L114" i="3"/>
  <c r="L113" i="3"/>
  <c r="L112" i="3"/>
  <c r="L111" i="3"/>
  <c r="L110" i="3"/>
  <c r="L109" i="3"/>
  <c r="J104" i="3"/>
  <c r="H104" i="3"/>
  <c r="F104" i="3"/>
  <c r="D104" i="3"/>
  <c r="J103" i="3"/>
  <c r="H103" i="3"/>
  <c r="F103" i="3"/>
  <c r="D103" i="3"/>
  <c r="K101" i="3"/>
  <c r="I101" i="3"/>
  <c r="G101" i="3"/>
  <c r="E101" i="3"/>
  <c r="K100" i="3"/>
  <c r="I100" i="3"/>
  <c r="G100" i="3"/>
  <c r="E100" i="3"/>
  <c r="K99" i="3"/>
  <c r="I99" i="3"/>
  <c r="G99" i="3"/>
  <c r="E99" i="3"/>
  <c r="K98" i="3"/>
  <c r="I98" i="3"/>
  <c r="G98" i="3"/>
  <c r="E98" i="3"/>
  <c r="K97" i="3"/>
  <c r="I97" i="3"/>
  <c r="G97" i="3"/>
  <c r="E97" i="3"/>
  <c r="K96" i="3"/>
  <c r="K102" i="3" s="1"/>
  <c r="I96" i="3"/>
  <c r="I102" i="3" s="1"/>
  <c r="R12" i="3" s="1"/>
  <c r="G96" i="3"/>
  <c r="G102" i="3" s="1"/>
  <c r="Q12" i="3" s="1"/>
  <c r="E96" i="3"/>
  <c r="E102" i="3" s="1"/>
  <c r="L95" i="3"/>
  <c r="L94" i="3"/>
  <c r="L93" i="3"/>
  <c r="L92" i="3"/>
  <c r="L91" i="3"/>
  <c r="L90" i="3"/>
  <c r="L89" i="3"/>
  <c r="L88" i="3"/>
  <c r="L87" i="3"/>
  <c r="L86" i="3"/>
  <c r="L85" i="3"/>
  <c r="L84" i="3"/>
  <c r="J79" i="3"/>
  <c r="H79" i="3"/>
  <c r="F79" i="3"/>
  <c r="D79" i="3"/>
  <c r="J78" i="3"/>
  <c r="H78" i="3"/>
  <c r="F78" i="3"/>
  <c r="D78" i="3"/>
  <c r="K76" i="3"/>
  <c r="I76" i="3"/>
  <c r="G76" i="3"/>
  <c r="E76" i="3"/>
  <c r="K75" i="3"/>
  <c r="I75" i="3"/>
  <c r="G75" i="3"/>
  <c r="E75" i="3"/>
  <c r="K74" i="3"/>
  <c r="I74" i="3"/>
  <c r="G74" i="3"/>
  <c r="E74" i="3"/>
  <c r="K73" i="3"/>
  <c r="I73" i="3"/>
  <c r="G73" i="3"/>
  <c r="E73" i="3"/>
  <c r="K72" i="3"/>
  <c r="I72" i="3"/>
  <c r="G72" i="3"/>
  <c r="E72" i="3"/>
  <c r="K71" i="3"/>
  <c r="K77" i="3" s="1"/>
  <c r="S11" i="3" s="1"/>
  <c r="I71" i="3"/>
  <c r="I77" i="3" s="1"/>
  <c r="R11" i="3" s="1"/>
  <c r="G71" i="3"/>
  <c r="G77" i="3" s="1"/>
  <c r="Q11" i="3" s="1"/>
  <c r="E71" i="3"/>
  <c r="E77" i="3" s="1"/>
  <c r="L70" i="3"/>
  <c r="L69" i="3"/>
  <c r="L68" i="3"/>
  <c r="L67" i="3"/>
  <c r="L66" i="3"/>
  <c r="L65" i="3"/>
  <c r="L64" i="3"/>
  <c r="L63" i="3"/>
  <c r="L62" i="3"/>
  <c r="L61" i="3"/>
  <c r="L60" i="3"/>
  <c r="L59" i="3"/>
  <c r="J54" i="3"/>
  <c r="H54" i="3"/>
  <c r="F54" i="3"/>
  <c r="D54" i="3"/>
  <c r="J53" i="3"/>
  <c r="H53" i="3"/>
  <c r="F53" i="3"/>
  <c r="D53" i="3"/>
  <c r="K51" i="3"/>
  <c r="I51" i="3"/>
  <c r="G51" i="3"/>
  <c r="E51" i="3"/>
  <c r="K50" i="3"/>
  <c r="I50" i="3"/>
  <c r="G50" i="3"/>
  <c r="E50" i="3"/>
  <c r="K49" i="3"/>
  <c r="I49" i="3"/>
  <c r="G49" i="3"/>
  <c r="E49" i="3"/>
  <c r="K48" i="3"/>
  <c r="I48" i="3"/>
  <c r="G48" i="3"/>
  <c r="E48" i="3"/>
  <c r="K47" i="3"/>
  <c r="I47" i="3"/>
  <c r="G47" i="3"/>
  <c r="E47" i="3"/>
  <c r="K46" i="3"/>
  <c r="I46" i="3"/>
  <c r="G46" i="3"/>
  <c r="G52" i="3" s="1"/>
  <c r="Q10" i="3" s="1"/>
  <c r="E46" i="3"/>
  <c r="L45" i="3"/>
  <c r="L44" i="3"/>
  <c r="L43" i="3"/>
  <c r="L42" i="3"/>
  <c r="L41" i="3"/>
  <c r="L40" i="3"/>
  <c r="L39" i="3"/>
  <c r="L38" i="3"/>
  <c r="L37" i="3"/>
  <c r="L36" i="3"/>
  <c r="L35" i="3"/>
  <c r="L34" i="3"/>
  <c r="J29" i="3"/>
  <c r="H29" i="3"/>
  <c r="F29" i="3"/>
  <c r="D29" i="3"/>
  <c r="J28" i="3"/>
  <c r="H28" i="3"/>
  <c r="F28" i="3"/>
  <c r="D28" i="3"/>
  <c r="K26" i="3"/>
  <c r="I26" i="3"/>
  <c r="G26" i="3"/>
  <c r="E26" i="3"/>
  <c r="K25" i="3"/>
  <c r="I25" i="3"/>
  <c r="G25" i="3"/>
  <c r="E25" i="3"/>
  <c r="K24" i="3"/>
  <c r="I24" i="3"/>
  <c r="G24" i="3"/>
  <c r="E24" i="3"/>
  <c r="Q23" i="3"/>
  <c r="O23" i="3"/>
  <c r="K23" i="3"/>
  <c r="I23" i="3"/>
  <c r="G23" i="3"/>
  <c r="E23" i="3"/>
  <c r="S22" i="3"/>
  <c r="O22" i="3"/>
  <c r="K22" i="3"/>
  <c r="I22" i="3"/>
  <c r="G22" i="3"/>
  <c r="E22" i="3"/>
  <c r="Q21" i="3"/>
  <c r="O21" i="3"/>
  <c r="K21" i="3"/>
  <c r="I21" i="3"/>
  <c r="G21" i="3"/>
  <c r="E21" i="3"/>
  <c r="S20" i="3"/>
  <c r="O20" i="3"/>
  <c r="L20" i="3"/>
  <c r="O19" i="3"/>
  <c r="L19" i="3"/>
  <c r="O18" i="3"/>
  <c r="L18" i="3"/>
  <c r="O17" i="3"/>
  <c r="L17" i="3"/>
  <c r="S16" i="3"/>
  <c r="O16" i="3"/>
  <c r="L16" i="3"/>
  <c r="O15" i="3"/>
  <c r="L15" i="3"/>
  <c r="Q14" i="3"/>
  <c r="O14" i="3"/>
  <c r="L14" i="3"/>
  <c r="O13" i="3"/>
  <c r="L13" i="3"/>
  <c r="S12" i="3"/>
  <c r="O12" i="3"/>
  <c r="L12" i="3"/>
  <c r="O11" i="3"/>
  <c r="L11" i="3"/>
  <c r="O10" i="3"/>
  <c r="L10" i="3"/>
  <c r="L9" i="3"/>
  <c r="A1" i="3"/>
  <c r="M363" i="2"/>
  <c r="K362" i="2"/>
  <c r="I362" i="2"/>
  <c r="G362" i="2"/>
  <c r="E362" i="2"/>
  <c r="K361" i="2"/>
  <c r="I361" i="2"/>
  <c r="G361" i="2"/>
  <c r="E361" i="2"/>
  <c r="K360" i="2"/>
  <c r="I360" i="2"/>
  <c r="G360" i="2"/>
  <c r="E360" i="2"/>
  <c r="K359" i="2"/>
  <c r="I359" i="2"/>
  <c r="G359" i="2"/>
  <c r="E359" i="2"/>
  <c r="K358" i="2"/>
  <c r="I358" i="2"/>
  <c r="G358" i="2"/>
  <c r="E358" i="2"/>
  <c r="K357" i="2"/>
  <c r="I357" i="2"/>
  <c r="I363" i="2" s="1"/>
  <c r="R23" i="2" s="1"/>
  <c r="G357" i="2"/>
  <c r="G363" i="2" s="1"/>
  <c r="Q23" i="2" s="1"/>
  <c r="E357" i="2"/>
  <c r="E363" i="2" s="1"/>
  <c r="L356" i="2"/>
  <c r="L355" i="2"/>
  <c r="L354" i="2"/>
  <c r="L353" i="2"/>
  <c r="L352" i="2"/>
  <c r="L351" i="2"/>
  <c r="L350" i="2"/>
  <c r="L349" i="2"/>
  <c r="L348" i="2"/>
  <c r="L347" i="2"/>
  <c r="L346" i="2"/>
  <c r="L345" i="2"/>
  <c r="M339" i="2"/>
  <c r="K338" i="2"/>
  <c r="I338" i="2"/>
  <c r="G338" i="2"/>
  <c r="E338" i="2"/>
  <c r="K337" i="2"/>
  <c r="I337" i="2"/>
  <c r="G337" i="2"/>
  <c r="E337" i="2"/>
  <c r="K336" i="2"/>
  <c r="I336" i="2"/>
  <c r="G336" i="2"/>
  <c r="E336" i="2"/>
  <c r="K335" i="2"/>
  <c r="I335" i="2"/>
  <c r="G335" i="2"/>
  <c r="E335" i="2"/>
  <c r="K334" i="2"/>
  <c r="I334" i="2"/>
  <c r="G334" i="2"/>
  <c r="E334" i="2"/>
  <c r="K333" i="2"/>
  <c r="K339" i="2" s="1"/>
  <c r="S22" i="2" s="1"/>
  <c r="I333" i="2"/>
  <c r="I339" i="2" s="1"/>
  <c r="G333" i="2"/>
  <c r="G339" i="2" s="1"/>
  <c r="Q22" i="2" s="1"/>
  <c r="E333" i="2"/>
  <c r="E339" i="2" s="1"/>
  <c r="L332" i="2"/>
  <c r="L331" i="2"/>
  <c r="L330" i="2"/>
  <c r="L329" i="2"/>
  <c r="L328" i="2"/>
  <c r="L327" i="2"/>
  <c r="L326" i="2"/>
  <c r="L325" i="2"/>
  <c r="L324" i="2"/>
  <c r="L323" i="2"/>
  <c r="L322" i="2"/>
  <c r="L321" i="2"/>
  <c r="M315" i="2"/>
  <c r="K314" i="2"/>
  <c r="I314" i="2"/>
  <c r="G314" i="2"/>
  <c r="E314" i="2"/>
  <c r="K313" i="2"/>
  <c r="I313" i="2"/>
  <c r="G313" i="2"/>
  <c r="E313" i="2"/>
  <c r="K312" i="2"/>
  <c r="I312" i="2"/>
  <c r="G312" i="2"/>
  <c r="E312" i="2"/>
  <c r="K311" i="2"/>
  <c r="I311" i="2"/>
  <c r="G311" i="2"/>
  <c r="E311" i="2"/>
  <c r="K310" i="2"/>
  <c r="I310" i="2"/>
  <c r="G310" i="2"/>
  <c r="E310" i="2"/>
  <c r="K309" i="2"/>
  <c r="K315" i="2" s="1"/>
  <c r="S21" i="2" s="1"/>
  <c r="I309" i="2"/>
  <c r="I315" i="2" s="1"/>
  <c r="R21" i="2" s="1"/>
  <c r="G309" i="2"/>
  <c r="G315" i="2" s="1"/>
  <c r="Q21" i="2" s="1"/>
  <c r="E309" i="2"/>
  <c r="E315" i="2" s="1"/>
  <c r="L308" i="2"/>
  <c r="L307" i="2"/>
  <c r="L306" i="2"/>
  <c r="L305" i="2"/>
  <c r="L304" i="2"/>
  <c r="L303" i="2"/>
  <c r="L302" i="2"/>
  <c r="L301" i="2"/>
  <c r="L300" i="2"/>
  <c r="L299" i="2"/>
  <c r="L298" i="2"/>
  <c r="L297" i="2"/>
  <c r="M291" i="2"/>
  <c r="K290" i="2"/>
  <c r="I290" i="2"/>
  <c r="G290" i="2"/>
  <c r="E290" i="2"/>
  <c r="K289" i="2"/>
  <c r="I289" i="2"/>
  <c r="G289" i="2"/>
  <c r="E289" i="2"/>
  <c r="K288" i="2"/>
  <c r="I288" i="2"/>
  <c r="G288" i="2"/>
  <c r="E288" i="2"/>
  <c r="K287" i="2"/>
  <c r="I287" i="2"/>
  <c r="G287" i="2"/>
  <c r="E287" i="2"/>
  <c r="K286" i="2"/>
  <c r="I286" i="2"/>
  <c r="G286" i="2"/>
  <c r="E286" i="2"/>
  <c r="K285" i="2"/>
  <c r="K291" i="2" s="1"/>
  <c r="S20" i="2" s="1"/>
  <c r="I285" i="2"/>
  <c r="I291" i="2" s="1"/>
  <c r="R20" i="2" s="1"/>
  <c r="G285" i="2"/>
  <c r="G291" i="2" s="1"/>
  <c r="Q20" i="2" s="1"/>
  <c r="E285" i="2"/>
  <c r="E291" i="2" s="1"/>
  <c r="L284" i="2"/>
  <c r="L283" i="2"/>
  <c r="L282" i="2"/>
  <c r="L281" i="2"/>
  <c r="L280" i="2"/>
  <c r="L279" i="2"/>
  <c r="L278" i="2"/>
  <c r="L277" i="2"/>
  <c r="L276" i="2"/>
  <c r="L275" i="2"/>
  <c r="L274" i="2"/>
  <c r="L273" i="2"/>
  <c r="M267" i="2"/>
  <c r="K266" i="2"/>
  <c r="I266" i="2"/>
  <c r="G266" i="2"/>
  <c r="E266" i="2"/>
  <c r="K265" i="2"/>
  <c r="I265" i="2"/>
  <c r="G265" i="2"/>
  <c r="E265" i="2"/>
  <c r="K264" i="2"/>
  <c r="I264" i="2"/>
  <c r="G264" i="2"/>
  <c r="E264" i="2"/>
  <c r="K263" i="2"/>
  <c r="I263" i="2"/>
  <c r="G263" i="2"/>
  <c r="E263" i="2"/>
  <c r="K262" i="2"/>
  <c r="I262" i="2"/>
  <c r="G262" i="2"/>
  <c r="E262" i="2"/>
  <c r="K261" i="2"/>
  <c r="K267" i="2" s="1"/>
  <c r="S19" i="2" s="1"/>
  <c r="I261" i="2"/>
  <c r="I267" i="2" s="1"/>
  <c r="R19" i="2" s="1"/>
  <c r="G261" i="2"/>
  <c r="G267" i="2" s="1"/>
  <c r="Q19" i="2" s="1"/>
  <c r="E261" i="2"/>
  <c r="E267" i="2" s="1"/>
  <c r="L260" i="2"/>
  <c r="L259" i="2"/>
  <c r="L258" i="2"/>
  <c r="L257" i="2"/>
  <c r="L256" i="2"/>
  <c r="L255" i="2"/>
  <c r="L254" i="2"/>
  <c r="L253" i="2"/>
  <c r="L252" i="2"/>
  <c r="L251" i="2"/>
  <c r="L250" i="2"/>
  <c r="L249" i="2"/>
  <c r="M243" i="2"/>
  <c r="K242" i="2"/>
  <c r="I242" i="2"/>
  <c r="G242" i="2"/>
  <c r="E242" i="2"/>
  <c r="K241" i="2"/>
  <c r="I241" i="2"/>
  <c r="G241" i="2"/>
  <c r="E241" i="2"/>
  <c r="K240" i="2"/>
  <c r="I240" i="2"/>
  <c r="G240" i="2"/>
  <c r="E240" i="2"/>
  <c r="K239" i="2"/>
  <c r="I239" i="2"/>
  <c r="G239" i="2"/>
  <c r="E239" i="2"/>
  <c r="K238" i="2"/>
  <c r="I238" i="2"/>
  <c r="G238" i="2"/>
  <c r="E238" i="2"/>
  <c r="K237" i="2"/>
  <c r="K243" i="2" s="1"/>
  <c r="S18" i="2" s="1"/>
  <c r="I237" i="2"/>
  <c r="I243" i="2" s="1"/>
  <c r="G237" i="2"/>
  <c r="G243" i="2" s="1"/>
  <c r="Q18" i="2" s="1"/>
  <c r="E237" i="2"/>
  <c r="E243" i="2" s="1"/>
  <c r="P18" i="2" s="1"/>
  <c r="L236" i="2"/>
  <c r="L235" i="2"/>
  <c r="L234" i="2"/>
  <c r="L233" i="2"/>
  <c r="L232" i="2"/>
  <c r="L231" i="2"/>
  <c r="L230" i="2"/>
  <c r="L229" i="2"/>
  <c r="L228" i="2"/>
  <c r="L227" i="2"/>
  <c r="L226" i="2"/>
  <c r="L225" i="2"/>
  <c r="M219" i="2"/>
  <c r="K218" i="2"/>
  <c r="I218" i="2"/>
  <c r="G218" i="2"/>
  <c r="E218" i="2"/>
  <c r="K217" i="2"/>
  <c r="I217" i="2"/>
  <c r="G217" i="2"/>
  <c r="E217" i="2"/>
  <c r="K216" i="2"/>
  <c r="I216" i="2"/>
  <c r="G216" i="2"/>
  <c r="E216" i="2"/>
  <c r="K215" i="2"/>
  <c r="I215" i="2"/>
  <c r="G215" i="2"/>
  <c r="E215" i="2"/>
  <c r="K214" i="2"/>
  <c r="I214" i="2"/>
  <c r="G214" i="2"/>
  <c r="E214" i="2"/>
  <c r="K213" i="2"/>
  <c r="K219" i="2" s="1"/>
  <c r="I213" i="2"/>
  <c r="I219" i="2" s="1"/>
  <c r="R17" i="2" s="1"/>
  <c r="G213" i="2"/>
  <c r="G219" i="2" s="1"/>
  <c r="Q17" i="2" s="1"/>
  <c r="E213" i="2"/>
  <c r="E219" i="2" s="1"/>
  <c r="L212" i="2"/>
  <c r="L211" i="2"/>
  <c r="L210" i="2"/>
  <c r="L209" i="2"/>
  <c r="L208" i="2"/>
  <c r="L207" i="2"/>
  <c r="L206" i="2"/>
  <c r="L205" i="2"/>
  <c r="L204" i="2"/>
  <c r="L203" i="2"/>
  <c r="L202" i="2"/>
  <c r="L201" i="2"/>
  <c r="M195" i="2"/>
  <c r="K194" i="2"/>
  <c r="I194" i="2"/>
  <c r="G194" i="2"/>
  <c r="E194" i="2"/>
  <c r="K193" i="2"/>
  <c r="I193" i="2"/>
  <c r="G193" i="2"/>
  <c r="E193" i="2"/>
  <c r="K192" i="2"/>
  <c r="I192" i="2"/>
  <c r="G192" i="2"/>
  <c r="E192" i="2"/>
  <c r="K191" i="2"/>
  <c r="I191" i="2"/>
  <c r="G191" i="2"/>
  <c r="E191" i="2"/>
  <c r="K190" i="2"/>
  <c r="I190" i="2"/>
  <c r="G190" i="2"/>
  <c r="E190" i="2"/>
  <c r="K189" i="2"/>
  <c r="K195" i="2" s="1"/>
  <c r="S16" i="2" s="1"/>
  <c r="I189" i="2"/>
  <c r="I195" i="2" s="1"/>
  <c r="G189" i="2"/>
  <c r="G195" i="2" s="1"/>
  <c r="Q16" i="2" s="1"/>
  <c r="E189" i="2"/>
  <c r="E195" i="2" s="1"/>
  <c r="L188" i="2"/>
  <c r="L187" i="2"/>
  <c r="L186" i="2"/>
  <c r="L185" i="2"/>
  <c r="L184" i="2"/>
  <c r="L183" i="2"/>
  <c r="L182" i="2"/>
  <c r="L181" i="2"/>
  <c r="L180" i="2"/>
  <c r="L179" i="2"/>
  <c r="L178" i="2"/>
  <c r="L177" i="2"/>
  <c r="M171" i="2"/>
  <c r="K170" i="2"/>
  <c r="I170" i="2"/>
  <c r="G170" i="2"/>
  <c r="E170" i="2"/>
  <c r="K169" i="2"/>
  <c r="I169" i="2"/>
  <c r="G169" i="2"/>
  <c r="E169" i="2"/>
  <c r="K168" i="2"/>
  <c r="I168" i="2"/>
  <c r="G168" i="2"/>
  <c r="E168" i="2"/>
  <c r="K167" i="2"/>
  <c r="I167" i="2"/>
  <c r="G167" i="2"/>
  <c r="E167" i="2"/>
  <c r="K166" i="2"/>
  <c r="I166" i="2"/>
  <c r="G166" i="2"/>
  <c r="E166" i="2"/>
  <c r="K165" i="2"/>
  <c r="K171" i="2" s="1"/>
  <c r="I165" i="2"/>
  <c r="I171" i="2" s="1"/>
  <c r="R15" i="2" s="1"/>
  <c r="G165" i="2"/>
  <c r="G171" i="2" s="1"/>
  <c r="Q15" i="2" s="1"/>
  <c r="E165" i="2"/>
  <c r="E171" i="2" s="1"/>
  <c r="L164" i="2"/>
  <c r="L163" i="2"/>
  <c r="L162" i="2"/>
  <c r="L161" i="2"/>
  <c r="L160" i="2"/>
  <c r="L159" i="2"/>
  <c r="L158" i="2"/>
  <c r="L157" i="2"/>
  <c r="L156" i="2"/>
  <c r="L155" i="2"/>
  <c r="L154" i="2"/>
  <c r="L153" i="2"/>
  <c r="M147" i="2"/>
  <c r="K146" i="2"/>
  <c r="I146" i="2"/>
  <c r="G146" i="2"/>
  <c r="E146" i="2"/>
  <c r="K145" i="2"/>
  <c r="I145" i="2"/>
  <c r="G145" i="2"/>
  <c r="E145" i="2"/>
  <c r="K144" i="2"/>
  <c r="I144" i="2"/>
  <c r="G144" i="2"/>
  <c r="E144" i="2"/>
  <c r="K143" i="2"/>
  <c r="I143" i="2"/>
  <c r="G143" i="2"/>
  <c r="E143" i="2"/>
  <c r="K142" i="2"/>
  <c r="I142" i="2"/>
  <c r="G142" i="2"/>
  <c r="E142" i="2"/>
  <c r="K141" i="2"/>
  <c r="K147" i="2" s="1"/>
  <c r="S14" i="2" s="1"/>
  <c r="I141" i="2"/>
  <c r="G141" i="2"/>
  <c r="E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M123" i="2"/>
  <c r="K122" i="2"/>
  <c r="I122" i="2"/>
  <c r="G122" i="2"/>
  <c r="E122" i="2"/>
  <c r="K121" i="2"/>
  <c r="I121" i="2"/>
  <c r="G121" i="2"/>
  <c r="E121" i="2"/>
  <c r="K120" i="2"/>
  <c r="I120" i="2"/>
  <c r="G120" i="2"/>
  <c r="E120" i="2"/>
  <c r="K119" i="2"/>
  <c r="I119" i="2"/>
  <c r="G119" i="2"/>
  <c r="E119" i="2"/>
  <c r="K118" i="2"/>
  <c r="I118" i="2"/>
  <c r="G118" i="2"/>
  <c r="E118" i="2"/>
  <c r="K117" i="2"/>
  <c r="K123" i="2" s="1"/>
  <c r="I117" i="2"/>
  <c r="G117" i="2"/>
  <c r="E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M99" i="2"/>
  <c r="K98" i="2"/>
  <c r="I98" i="2"/>
  <c r="G98" i="2"/>
  <c r="E98" i="2"/>
  <c r="K97" i="2"/>
  <c r="I97" i="2"/>
  <c r="G97" i="2"/>
  <c r="E97" i="2"/>
  <c r="K96" i="2"/>
  <c r="I96" i="2"/>
  <c r="G96" i="2"/>
  <c r="E96" i="2"/>
  <c r="K95" i="2"/>
  <c r="I95" i="2"/>
  <c r="G95" i="2"/>
  <c r="E95" i="2"/>
  <c r="K94" i="2"/>
  <c r="I94" i="2"/>
  <c r="G94" i="2"/>
  <c r="E94" i="2"/>
  <c r="K93" i="2"/>
  <c r="I93" i="2"/>
  <c r="G93" i="2"/>
  <c r="E93" i="2"/>
  <c r="L92" i="2"/>
  <c r="L91" i="2"/>
  <c r="L90" i="2"/>
  <c r="L89" i="2"/>
  <c r="L88" i="2"/>
  <c r="L87" i="2"/>
  <c r="L86" i="2"/>
  <c r="L85" i="2"/>
  <c r="L84" i="2"/>
  <c r="L83" i="2"/>
  <c r="L82" i="2"/>
  <c r="L81" i="2"/>
  <c r="M75" i="2"/>
  <c r="K74" i="2"/>
  <c r="I74" i="2"/>
  <c r="G74" i="2"/>
  <c r="E74" i="2"/>
  <c r="K73" i="2"/>
  <c r="I73" i="2"/>
  <c r="G73" i="2"/>
  <c r="E73" i="2"/>
  <c r="K72" i="2"/>
  <c r="I72" i="2"/>
  <c r="G72" i="2"/>
  <c r="E72" i="2"/>
  <c r="K71" i="2"/>
  <c r="I71" i="2"/>
  <c r="G71" i="2"/>
  <c r="E71" i="2"/>
  <c r="K70" i="2"/>
  <c r="I70" i="2"/>
  <c r="G70" i="2"/>
  <c r="E70" i="2"/>
  <c r="K69" i="2"/>
  <c r="I69" i="2"/>
  <c r="G69" i="2"/>
  <c r="E69" i="2"/>
  <c r="L68" i="2"/>
  <c r="L67" i="2"/>
  <c r="L66" i="2"/>
  <c r="L65" i="2"/>
  <c r="L64" i="2"/>
  <c r="L63" i="2"/>
  <c r="L62" i="2"/>
  <c r="L61" i="2"/>
  <c r="L60" i="2"/>
  <c r="L59" i="2"/>
  <c r="L58" i="2"/>
  <c r="L57" i="2"/>
  <c r="K50" i="2"/>
  <c r="I50" i="2"/>
  <c r="G50" i="2"/>
  <c r="E50" i="2"/>
  <c r="K49" i="2"/>
  <c r="I49" i="2"/>
  <c r="G49" i="2"/>
  <c r="E49" i="2"/>
  <c r="K48" i="2"/>
  <c r="I48" i="2"/>
  <c r="G48" i="2"/>
  <c r="E48" i="2"/>
  <c r="K47" i="2"/>
  <c r="I47" i="2"/>
  <c r="G47" i="2"/>
  <c r="E47" i="2"/>
  <c r="K46" i="2"/>
  <c r="I46" i="2"/>
  <c r="G46" i="2"/>
  <c r="E46" i="2"/>
  <c r="K45" i="2"/>
  <c r="I45" i="2"/>
  <c r="G45" i="2"/>
  <c r="E45" i="2"/>
  <c r="L44" i="2"/>
  <c r="L43" i="2"/>
  <c r="L42" i="2"/>
  <c r="L41" i="2"/>
  <c r="L40" i="2"/>
  <c r="L39" i="2"/>
  <c r="L38" i="2"/>
  <c r="L37" i="2"/>
  <c r="L36" i="2"/>
  <c r="L35" i="2"/>
  <c r="L34" i="2"/>
  <c r="L33" i="2"/>
  <c r="M27" i="2"/>
  <c r="K26" i="2"/>
  <c r="I26" i="2"/>
  <c r="G26" i="2"/>
  <c r="E26" i="2"/>
  <c r="K25" i="2"/>
  <c r="I25" i="2"/>
  <c r="G25" i="2"/>
  <c r="E25" i="2"/>
  <c r="K24" i="2"/>
  <c r="I24" i="2"/>
  <c r="G24" i="2"/>
  <c r="E24" i="2"/>
  <c r="P23" i="2"/>
  <c r="O23" i="2"/>
  <c r="K23" i="2"/>
  <c r="I23" i="2"/>
  <c r="G23" i="2"/>
  <c r="E23" i="2"/>
  <c r="R22" i="2"/>
  <c r="O22" i="2"/>
  <c r="K22" i="2"/>
  <c r="I22" i="2"/>
  <c r="G22" i="2"/>
  <c r="E22" i="2"/>
  <c r="P21" i="2"/>
  <c r="O21" i="2"/>
  <c r="K21" i="2"/>
  <c r="I21" i="2"/>
  <c r="G21" i="2"/>
  <c r="E21" i="2"/>
  <c r="O20" i="2"/>
  <c r="L20" i="2"/>
  <c r="O19" i="2"/>
  <c r="L19" i="2"/>
  <c r="R18" i="2"/>
  <c r="O18" i="2"/>
  <c r="L18" i="2"/>
  <c r="S17" i="2"/>
  <c r="O17" i="2"/>
  <c r="L17" i="2"/>
  <c r="R16" i="2"/>
  <c r="P16" i="2"/>
  <c r="O16" i="2"/>
  <c r="L16" i="2"/>
  <c r="S15" i="2"/>
  <c r="O15" i="2"/>
  <c r="L15" i="2"/>
  <c r="O14" i="2"/>
  <c r="L14" i="2"/>
  <c r="O13" i="2"/>
  <c r="L13" i="2"/>
  <c r="O12" i="2"/>
  <c r="L12" i="2"/>
  <c r="O11" i="2"/>
  <c r="L11" i="2"/>
  <c r="L10" i="2"/>
  <c r="O9" i="2"/>
  <c r="L9" i="2"/>
  <c r="K363" i="1"/>
  <c r="S23" i="1" s="1"/>
  <c r="G363" i="1"/>
  <c r="K362" i="1"/>
  <c r="I362" i="1"/>
  <c r="G362" i="1"/>
  <c r="E362" i="1"/>
  <c r="K361" i="1"/>
  <c r="I361" i="1"/>
  <c r="G361" i="1"/>
  <c r="E361" i="1"/>
  <c r="K360" i="1"/>
  <c r="I360" i="1"/>
  <c r="G360" i="1"/>
  <c r="E360" i="1"/>
  <c r="K359" i="1"/>
  <c r="I359" i="1"/>
  <c r="G359" i="1"/>
  <c r="E359" i="1"/>
  <c r="K358" i="1"/>
  <c r="I358" i="1"/>
  <c r="G358" i="1"/>
  <c r="E358" i="1"/>
  <c r="K357" i="1"/>
  <c r="I357" i="1"/>
  <c r="I363" i="1" s="1"/>
  <c r="G357" i="1"/>
  <c r="E357" i="1"/>
  <c r="E363" i="1" s="1"/>
  <c r="L363" i="1" s="1"/>
  <c r="T23" i="1" s="1"/>
  <c r="L356" i="1"/>
  <c r="L355" i="1"/>
  <c r="L354" i="1"/>
  <c r="L353" i="1"/>
  <c r="L352" i="1"/>
  <c r="L351" i="1"/>
  <c r="L350" i="1"/>
  <c r="L349" i="1"/>
  <c r="L348" i="1"/>
  <c r="L347" i="1"/>
  <c r="L346" i="1"/>
  <c r="L345" i="1"/>
  <c r="I339" i="1"/>
  <c r="K338" i="1"/>
  <c r="I338" i="1"/>
  <c r="G338" i="1"/>
  <c r="E338" i="1"/>
  <c r="K337" i="1"/>
  <c r="I337" i="1"/>
  <c r="G337" i="1"/>
  <c r="E337" i="1"/>
  <c r="K336" i="1"/>
  <c r="I336" i="1"/>
  <c r="G336" i="1"/>
  <c r="E336" i="1"/>
  <c r="K335" i="1"/>
  <c r="I335" i="1"/>
  <c r="G335" i="1"/>
  <c r="E335" i="1"/>
  <c r="K334" i="1"/>
  <c r="I334" i="1"/>
  <c r="G334" i="1"/>
  <c r="E334" i="1"/>
  <c r="K333" i="1"/>
  <c r="K339" i="1" s="1"/>
  <c r="S22" i="1" s="1"/>
  <c r="I333" i="1"/>
  <c r="G333" i="1"/>
  <c r="G339" i="1" s="1"/>
  <c r="Q22" i="1" s="1"/>
  <c r="E333" i="1"/>
  <c r="E339" i="1" s="1"/>
  <c r="L332" i="1"/>
  <c r="L331" i="1"/>
  <c r="L330" i="1"/>
  <c r="L329" i="1"/>
  <c r="L328" i="1"/>
  <c r="L327" i="1"/>
  <c r="L326" i="1"/>
  <c r="L325" i="1"/>
  <c r="L324" i="1"/>
  <c r="L323" i="1"/>
  <c r="L322" i="1"/>
  <c r="L321" i="1"/>
  <c r="K314" i="1"/>
  <c r="I314" i="1"/>
  <c r="G314" i="1"/>
  <c r="E314" i="1"/>
  <c r="K313" i="1"/>
  <c r="I313" i="1"/>
  <c r="G313" i="1"/>
  <c r="E313" i="1"/>
  <c r="K312" i="1"/>
  <c r="I312" i="1"/>
  <c r="G312" i="1"/>
  <c r="E312" i="1"/>
  <c r="K311" i="1"/>
  <c r="I311" i="1"/>
  <c r="G311" i="1"/>
  <c r="E311" i="1"/>
  <c r="K310" i="1"/>
  <c r="I310" i="1"/>
  <c r="G310" i="1"/>
  <c r="E310" i="1"/>
  <c r="K309" i="1"/>
  <c r="K315" i="1" s="1"/>
  <c r="S21" i="1" s="1"/>
  <c r="I309" i="1"/>
  <c r="I315" i="1" s="1"/>
  <c r="G309" i="1"/>
  <c r="G315" i="1" s="1"/>
  <c r="Q21" i="1" s="1"/>
  <c r="E309" i="1"/>
  <c r="E315" i="1" s="1"/>
  <c r="L308" i="1"/>
  <c r="L307" i="1"/>
  <c r="L306" i="1"/>
  <c r="L305" i="1"/>
  <c r="L304" i="1"/>
  <c r="L303" i="1"/>
  <c r="L302" i="1"/>
  <c r="L301" i="1"/>
  <c r="L300" i="1"/>
  <c r="L299" i="1"/>
  <c r="L298" i="1"/>
  <c r="L297" i="1"/>
  <c r="K290" i="1"/>
  <c r="I290" i="1"/>
  <c r="G290" i="1"/>
  <c r="E290" i="1"/>
  <c r="K289" i="1"/>
  <c r="I289" i="1"/>
  <c r="G289" i="1"/>
  <c r="E289" i="1"/>
  <c r="K288" i="1"/>
  <c r="I288" i="1"/>
  <c r="G288" i="1"/>
  <c r="E288" i="1"/>
  <c r="K287" i="1"/>
  <c r="I287" i="1"/>
  <c r="G287" i="1"/>
  <c r="E287" i="1"/>
  <c r="K286" i="1"/>
  <c r="I286" i="1"/>
  <c r="G286" i="1"/>
  <c r="E286" i="1"/>
  <c r="K285" i="1"/>
  <c r="K291" i="1" s="1"/>
  <c r="I285" i="1"/>
  <c r="I291" i="1" s="1"/>
  <c r="R20" i="1" s="1"/>
  <c r="G285" i="1"/>
  <c r="G291" i="1" s="1"/>
  <c r="Q20" i="1" s="1"/>
  <c r="E285" i="1"/>
  <c r="E291" i="1" s="1"/>
  <c r="L284" i="1"/>
  <c r="L283" i="1"/>
  <c r="L282" i="1"/>
  <c r="L281" i="1"/>
  <c r="L280" i="1"/>
  <c r="L279" i="1"/>
  <c r="L278" i="1"/>
  <c r="L277" i="1"/>
  <c r="L276" i="1"/>
  <c r="L275" i="1"/>
  <c r="L274" i="1"/>
  <c r="L273" i="1"/>
  <c r="G267" i="1"/>
  <c r="K266" i="1"/>
  <c r="I266" i="1"/>
  <c r="G266" i="1"/>
  <c r="E266" i="1"/>
  <c r="K265" i="1"/>
  <c r="I265" i="1"/>
  <c r="G265" i="1"/>
  <c r="E265" i="1"/>
  <c r="K264" i="1"/>
  <c r="I264" i="1"/>
  <c r="G264" i="1"/>
  <c r="E264" i="1"/>
  <c r="K263" i="1"/>
  <c r="I263" i="1"/>
  <c r="G263" i="1"/>
  <c r="E263" i="1"/>
  <c r="K262" i="1"/>
  <c r="I262" i="1"/>
  <c r="G262" i="1"/>
  <c r="E262" i="1"/>
  <c r="K261" i="1"/>
  <c r="K267" i="1" s="1"/>
  <c r="S19" i="1" s="1"/>
  <c r="I261" i="1"/>
  <c r="I267" i="1" s="1"/>
  <c r="R19" i="1" s="1"/>
  <c r="G261" i="1"/>
  <c r="E261" i="1"/>
  <c r="E267" i="1" s="1"/>
  <c r="L260" i="1"/>
  <c r="L259" i="1"/>
  <c r="L258" i="1"/>
  <c r="L257" i="1"/>
  <c r="L256" i="1"/>
  <c r="L255" i="1"/>
  <c r="L254" i="1"/>
  <c r="L253" i="1"/>
  <c r="L252" i="1"/>
  <c r="L251" i="1"/>
  <c r="L250" i="1"/>
  <c r="L249" i="1"/>
  <c r="K242" i="1"/>
  <c r="I242" i="1"/>
  <c r="G242" i="1"/>
  <c r="E242" i="1"/>
  <c r="K241" i="1"/>
  <c r="I241" i="1"/>
  <c r="G241" i="1"/>
  <c r="E241" i="1"/>
  <c r="K240" i="1"/>
  <c r="I240" i="1"/>
  <c r="G240" i="1"/>
  <c r="E240" i="1"/>
  <c r="K239" i="1"/>
  <c r="I239" i="1"/>
  <c r="G239" i="1"/>
  <c r="E239" i="1"/>
  <c r="K238" i="1"/>
  <c r="I238" i="1"/>
  <c r="G238" i="1"/>
  <c r="E238" i="1"/>
  <c r="K237" i="1"/>
  <c r="K243" i="1" s="1"/>
  <c r="S18" i="1" s="1"/>
  <c r="I237" i="1"/>
  <c r="I243" i="1" s="1"/>
  <c r="R18" i="1" s="1"/>
  <c r="G237" i="1"/>
  <c r="G243" i="1" s="1"/>
  <c r="E237" i="1"/>
  <c r="E243" i="1" s="1"/>
  <c r="L236" i="1"/>
  <c r="L235" i="1"/>
  <c r="L234" i="1"/>
  <c r="L233" i="1"/>
  <c r="L232" i="1"/>
  <c r="L231" i="1"/>
  <c r="L230" i="1"/>
  <c r="L229" i="1"/>
  <c r="L228" i="1"/>
  <c r="L227" i="1"/>
  <c r="L226" i="1"/>
  <c r="L225" i="1"/>
  <c r="K218" i="1"/>
  <c r="I218" i="1"/>
  <c r="G218" i="1"/>
  <c r="E218" i="1"/>
  <c r="K217" i="1"/>
  <c r="I217" i="1"/>
  <c r="G217" i="1"/>
  <c r="E217" i="1"/>
  <c r="K216" i="1"/>
  <c r="I216" i="1"/>
  <c r="G216" i="1"/>
  <c r="E216" i="1"/>
  <c r="K215" i="1"/>
  <c r="I215" i="1"/>
  <c r="G215" i="1"/>
  <c r="E215" i="1"/>
  <c r="K214" i="1"/>
  <c r="I214" i="1"/>
  <c r="G214" i="1"/>
  <c r="E214" i="1"/>
  <c r="K213" i="1"/>
  <c r="K219" i="1" s="1"/>
  <c r="S17" i="1" s="1"/>
  <c r="I213" i="1"/>
  <c r="I219" i="1" s="1"/>
  <c r="G213" i="1"/>
  <c r="G219" i="1" s="1"/>
  <c r="Q17" i="1" s="1"/>
  <c r="E213" i="1"/>
  <c r="E219" i="1" s="1"/>
  <c r="L212" i="1"/>
  <c r="L211" i="1"/>
  <c r="L210" i="1"/>
  <c r="L209" i="1"/>
  <c r="L208" i="1"/>
  <c r="L207" i="1"/>
  <c r="L206" i="1"/>
  <c r="L205" i="1"/>
  <c r="L204" i="1"/>
  <c r="L203" i="1"/>
  <c r="L202" i="1"/>
  <c r="L201" i="1"/>
  <c r="K194" i="1"/>
  <c r="I194" i="1"/>
  <c r="G194" i="1"/>
  <c r="E194" i="1"/>
  <c r="K193" i="1"/>
  <c r="I193" i="1"/>
  <c r="G193" i="1"/>
  <c r="E193" i="1"/>
  <c r="K192" i="1"/>
  <c r="I192" i="1"/>
  <c r="G192" i="1"/>
  <c r="E192" i="1"/>
  <c r="K191" i="1"/>
  <c r="I191" i="1"/>
  <c r="G191" i="1"/>
  <c r="E191" i="1"/>
  <c r="K190" i="1"/>
  <c r="I190" i="1"/>
  <c r="G190" i="1"/>
  <c r="E190" i="1"/>
  <c r="K189" i="1"/>
  <c r="K195" i="1" s="1"/>
  <c r="S16" i="1" s="1"/>
  <c r="I189" i="1"/>
  <c r="I195" i="1" s="1"/>
  <c r="R16" i="1" s="1"/>
  <c r="G189" i="1"/>
  <c r="G195" i="1" s="1"/>
  <c r="Q16" i="1" s="1"/>
  <c r="E189" i="1"/>
  <c r="E195" i="1" s="1"/>
  <c r="L188" i="1"/>
  <c r="L187" i="1"/>
  <c r="L186" i="1"/>
  <c r="L185" i="1"/>
  <c r="L184" i="1"/>
  <c r="L183" i="1"/>
  <c r="L182" i="1"/>
  <c r="L181" i="1"/>
  <c r="L180" i="1"/>
  <c r="L179" i="1"/>
  <c r="L178" i="1"/>
  <c r="L177" i="1"/>
  <c r="K171" i="1"/>
  <c r="S15" i="1" s="1"/>
  <c r="K170" i="1"/>
  <c r="I170" i="1"/>
  <c r="G170" i="1"/>
  <c r="E170" i="1"/>
  <c r="K169" i="1"/>
  <c r="I169" i="1"/>
  <c r="G169" i="1"/>
  <c r="E169" i="1"/>
  <c r="K168" i="1"/>
  <c r="I168" i="1"/>
  <c r="G168" i="1"/>
  <c r="E168" i="1"/>
  <c r="K167" i="1"/>
  <c r="I167" i="1"/>
  <c r="G167" i="1"/>
  <c r="E167" i="1"/>
  <c r="K166" i="1"/>
  <c r="I166" i="1"/>
  <c r="G166" i="1"/>
  <c r="E166" i="1"/>
  <c r="K165" i="1"/>
  <c r="I165" i="1"/>
  <c r="I171" i="1" s="1"/>
  <c r="R15" i="1" s="1"/>
  <c r="G165" i="1"/>
  <c r="G171" i="1" s="1"/>
  <c r="Q15" i="1" s="1"/>
  <c r="E165" i="1"/>
  <c r="E171" i="1" s="1"/>
  <c r="L164" i="1"/>
  <c r="L163" i="1"/>
  <c r="L162" i="1"/>
  <c r="L161" i="1"/>
  <c r="L160" i="1"/>
  <c r="L159" i="1"/>
  <c r="L158" i="1"/>
  <c r="L157" i="1"/>
  <c r="L156" i="1"/>
  <c r="L155" i="1"/>
  <c r="L154" i="1"/>
  <c r="L153" i="1"/>
  <c r="K147" i="1"/>
  <c r="S14" i="1" s="1"/>
  <c r="K146" i="1"/>
  <c r="I146" i="1"/>
  <c r="G146" i="1"/>
  <c r="E146" i="1"/>
  <c r="K145" i="1"/>
  <c r="I145" i="1"/>
  <c r="G145" i="1"/>
  <c r="E145" i="1"/>
  <c r="K144" i="1"/>
  <c r="I144" i="1"/>
  <c r="G144" i="1"/>
  <c r="E144" i="1"/>
  <c r="K143" i="1"/>
  <c r="I143" i="1"/>
  <c r="G143" i="1"/>
  <c r="E143" i="1"/>
  <c r="K142" i="1"/>
  <c r="I142" i="1"/>
  <c r="G142" i="1"/>
  <c r="E142" i="1"/>
  <c r="K141" i="1"/>
  <c r="I141" i="1"/>
  <c r="I147" i="1" s="1"/>
  <c r="R14" i="1" s="1"/>
  <c r="G141" i="1"/>
  <c r="G147" i="1" s="1"/>
  <c r="E141" i="1"/>
  <c r="E147" i="1" s="1"/>
  <c r="L140" i="1"/>
  <c r="L139" i="1"/>
  <c r="L138" i="1"/>
  <c r="L137" i="1"/>
  <c r="L136" i="1"/>
  <c r="L135" i="1"/>
  <c r="L134" i="1"/>
  <c r="L133" i="1"/>
  <c r="L132" i="1"/>
  <c r="L131" i="1"/>
  <c r="L130" i="1"/>
  <c r="L129" i="1"/>
  <c r="K123" i="1"/>
  <c r="K122" i="1"/>
  <c r="I122" i="1"/>
  <c r="G122" i="1"/>
  <c r="E122" i="1"/>
  <c r="K121" i="1"/>
  <c r="I121" i="1"/>
  <c r="G121" i="1"/>
  <c r="E121" i="1"/>
  <c r="K120" i="1"/>
  <c r="I120" i="1"/>
  <c r="G120" i="1"/>
  <c r="E120" i="1"/>
  <c r="K119" i="1"/>
  <c r="I119" i="1"/>
  <c r="G119" i="1"/>
  <c r="E119" i="1"/>
  <c r="K118" i="1"/>
  <c r="I118" i="1"/>
  <c r="G118" i="1"/>
  <c r="E118" i="1"/>
  <c r="K117" i="1"/>
  <c r="I117" i="1"/>
  <c r="I123" i="1" s="1"/>
  <c r="R13" i="1" s="1"/>
  <c r="G117" i="1"/>
  <c r="G123" i="1" s="1"/>
  <c r="Q13" i="1" s="1"/>
  <c r="E117" i="1"/>
  <c r="E123" i="1" s="1"/>
  <c r="L116" i="1"/>
  <c r="L115" i="1"/>
  <c r="L114" i="1"/>
  <c r="L113" i="1"/>
  <c r="L112" i="1"/>
  <c r="L111" i="1"/>
  <c r="L110" i="1"/>
  <c r="L109" i="1"/>
  <c r="L108" i="1"/>
  <c r="L107" i="1"/>
  <c r="L106" i="1"/>
  <c r="L105" i="1"/>
  <c r="K98" i="1"/>
  <c r="I98" i="1"/>
  <c r="G98" i="1"/>
  <c r="E98" i="1"/>
  <c r="K97" i="1"/>
  <c r="I97" i="1"/>
  <c r="G97" i="1"/>
  <c r="E97" i="1"/>
  <c r="K96" i="1"/>
  <c r="I96" i="1"/>
  <c r="G96" i="1"/>
  <c r="E96" i="1"/>
  <c r="K95" i="1"/>
  <c r="I95" i="1"/>
  <c r="G95" i="1"/>
  <c r="E95" i="1"/>
  <c r="K94" i="1"/>
  <c r="I94" i="1"/>
  <c r="G94" i="1"/>
  <c r="E94" i="1"/>
  <c r="K93" i="1"/>
  <c r="I93" i="1"/>
  <c r="G93" i="1"/>
  <c r="E93" i="1"/>
  <c r="K74" i="1"/>
  <c r="I74" i="1"/>
  <c r="G74" i="1"/>
  <c r="E74" i="1"/>
  <c r="K73" i="1"/>
  <c r="I73" i="1"/>
  <c r="G73" i="1"/>
  <c r="E73" i="1"/>
  <c r="K72" i="1"/>
  <c r="I72" i="1"/>
  <c r="G72" i="1"/>
  <c r="E72" i="1"/>
  <c r="K71" i="1"/>
  <c r="I71" i="1"/>
  <c r="G71" i="1"/>
  <c r="E71" i="1"/>
  <c r="K70" i="1"/>
  <c r="I70" i="1"/>
  <c r="G70" i="1"/>
  <c r="E70" i="1"/>
  <c r="K69" i="1"/>
  <c r="I69" i="1"/>
  <c r="G69" i="1"/>
  <c r="E69" i="1"/>
  <c r="L68" i="1"/>
  <c r="L67" i="1"/>
  <c r="L66" i="1"/>
  <c r="L65" i="1"/>
  <c r="L64" i="1"/>
  <c r="L63" i="1"/>
  <c r="L62" i="1"/>
  <c r="L61" i="1"/>
  <c r="L60" i="1"/>
  <c r="L59" i="1"/>
  <c r="L58" i="1"/>
  <c r="L57" i="1"/>
  <c r="K50" i="1"/>
  <c r="I50" i="1"/>
  <c r="G50" i="1"/>
  <c r="E50" i="1"/>
  <c r="K49" i="1"/>
  <c r="I49" i="1"/>
  <c r="G49" i="1"/>
  <c r="E49" i="1"/>
  <c r="K48" i="1"/>
  <c r="I48" i="1"/>
  <c r="G48" i="1"/>
  <c r="E48" i="1"/>
  <c r="K47" i="1"/>
  <c r="I47" i="1"/>
  <c r="G47" i="1"/>
  <c r="E47" i="1"/>
  <c r="K46" i="1"/>
  <c r="I46" i="1"/>
  <c r="G46" i="1"/>
  <c r="E46" i="1"/>
  <c r="K45" i="1"/>
  <c r="I45" i="1"/>
  <c r="G45" i="1"/>
  <c r="E45" i="1"/>
  <c r="L44" i="1"/>
  <c r="L43" i="1"/>
  <c r="L42" i="1"/>
  <c r="L41" i="1"/>
  <c r="L40" i="1"/>
  <c r="L39" i="1"/>
  <c r="L38" i="1"/>
  <c r="L37" i="1"/>
  <c r="L36" i="1"/>
  <c r="L35" i="1"/>
  <c r="L34" i="1"/>
  <c r="L33" i="1"/>
  <c r="K26" i="1"/>
  <c r="I26" i="1"/>
  <c r="G26" i="1"/>
  <c r="E26" i="1"/>
  <c r="K25" i="1"/>
  <c r="I25" i="1"/>
  <c r="G25" i="1"/>
  <c r="E25" i="1"/>
  <c r="K24" i="1"/>
  <c r="I24" i="1"/>
  <c r="G24" i="1"/>
  <c r="E24" i="1"/>
  <c r="R23" i="1"/>
  <c r="Q23" i="1"/>
  <c r="O23" i="1"/>
  <c r="K23" i="1"/>
  <c r="I23" i="1"/>
  <c r="G23" i="1"/>
  <c r="E23" i="1"/>
  <c r="R22" i="1"/>
  <c r="O22" i="1"/>
  <c r="K22" i="1"/>
  <c r="I22" i="1"/>
  <c r="G22" i="1"/>
  <c r="E22" i="1"/>
  <c r="R21" i="1"/>
  <c r="O21" i="1"/>
  <c r="K21" i="1"/>
  <c r="I21" i="1"/>
  <c r="G21" i="1"/>
  <c r="E21" i="1"/>
  <c r="S20" i="1"/>
  <c r="O20" i="1"/>
  <c r="L20" i="1"/>
  <c r="Q19" i="1"/>
  <c r="O19" i="1"/>
  <c r="L19" i="1"/>
  <c r="Q18" i="1"/>
  <c r="O18" i="1"/>
  <c r="L18" i="1"/>
  <c r="R17" i="1"/>
  <c r="O17" i="1"/>
  <c r="L17" i="1"/>
  <c r="O16" i="1"/>
  <c r="L16" i="1"/>
  <c r="P15" i="1"/>
  <c r="O15" i="1"/>
  <c r="L15" i="1"/>
  <c r="Q14" i="1"/>
  <c r="O14" i="1"/>
  <c r="L14" i="1"/>
  <c r="S13" i="1"/>
  <c r="O13" i="1"/>
  <c r="L13" i="1"/>
  <c r="L12" i="1"/>
  <c r="O11" i="1"/>
  <c r="L11" i="1"/>
  <c r="O10" i="1"/>
  <c r="L10" i="1"/>
  <c r="O9" i="1"/>
  <c r="L9" i="1"/>
  <c r="E27" i="5" l="1"/>
  <c r="G53" i="6"/>
  <c r="Q10" i="6" s="1"/>
  <c r="I27" i="9"/>
  <c r="R9" i="9" s="1"/>
  <c r="K27" i="6"/>
  <c r="S9" i="6" s="1"/>
  <c r="K27" i="5"/>
  <c r="S9" i="5" s="1"/>
  <c r="I27" i="6"/>
  <c r="R9" i="6" s="1"/>
  <c r="G27" i="9"/>
  <c r="Q9" i="9" s="1"/>
  <c r="E27" i="6"/>
  <c r="G27" i="6"/>
  <c r="Q9" i="6" s="1"/>
  <c r="Q10" i="5"/>
  <c r="L20" i="8"/>
  <c r="I23" i="8"/>
  <c r="L10" i="8"/>
  <c r="L11" i="8"/>
  <c r="L15" i="8"/>
  <c r="L19" i="8"/>
  <c r="L37" i="8"/>
  <c r="L41" i="8"/>
  <c r="I27" i="5"/>
  <c r="R9" i="5" s="1"/>
  <c r="J28" i="8"/>
  <c r="I21" i="8"/>
  <c r="J52" i="8"/>
  <c r="K27" i="9"/>
  <c r="S9" i="9" s="1"/>
  <c r="L16" i="8"/>
  <c r="L12" i="8"/>
  <c r="G27" i="5"/>
  <c r="Q9" i="5" s="1"/>
  <c r="F28" i="8"/>
  <c r="E51" i="2"/>
  <c r="I79" i="5"/>
  <c r="R11" i="5" s="1"/>
  <c r="G48" i="8"/>
  <c r="F50" i="8"/>
  <c r="K52" i="3"/>
  <c r="S10" i="3" s="1"/>
  <c r="K44" i="4"/>
  <c r="K47" i="4"/>
  <c r="J50" i="4"/>
  <c r="E48" i="8"/>
  <c r="I52" i="3"/>
  <c r="R10" i="3" s="1"/>
  <c r="I45" i="4"/>
  <c r="L33" i="4"/>
  <c r="I46" i="4"/>
  <c r="I44" i="4"/>
  <c r="I47" i="4"/>
  <c r="H50" i="4"/>
  <c r="H49" i="4"/>
  <c r="K51" i="2"/>
  <c r="S10" i="2" s="1"/>
  <c r="L44" i="8"/>
  <c r="L40" i="8"/>
  <c r="L39" i="8"/>
  <c r="L36" i="8"/>
  <c r="L35" i="8"/>
  <c r="L34" i="8"/>
  <c r="K48" i="8"/>
  <c r="K47" i="8"/>
  <c r="K45" i="8"/>
  <c r="I51" i="2"/>
  <c r="R10" i="2" s="1"/>
  <c r="F50" i="4"/>
  <c r="F49" i="4"/>
  <c r="G51" i="2"/>
  <c r="Q10" i="2" s="1"/>
  <c r="K79" i="5"/>
  <c r="S11" i="5" s="1"/>
  <c r="L43" i="8"/>
  <c r="L42" i="8"/>
  <c r="I47" i="8"/>
  <c r="E52" i="3"/>
  <c r="L39" i="4"/>
  <c r="L38" i="4"/>
  <c r="L37" i="4"/>
  <c r="L36" i="4"/>
  <c r="L35" i="4"/>
  <c r="L34" i="4"/>
  <c r="E47" i="4"/>
  <c r="G75" i="2"/>
  <c r="Q11" i="2" s="1"/>
  <c r="I99" i="2"/>
  <c r="R12" i="2" s="1"/>
  <c r="E27" i="3"/>
  <c r="G99" i="2"/>
  <c r="Q12" i="2" s="1"/>
  <c r="E147" i="2"/>
  <c r="E75" i="2"/>
  <c r="P11" i="2" s="1"/>
  <c r="K27" i="2"/>
  <c r="S9" i="2" s="1"/>
  <c r="K363" i="2"/>
  <c r="S23" i="2" s="1"/>
  <c r="K27" i="3"/>
  <c r="I27" i="3"/>
  <c r="G27" i="3"/>
  <c r="K75" i="2"/>
  <c r="S11" i="2" s="1"/>
  <c r="G27" i="2"/>
  <c r="Q9" i="2" s="1"/>
  <c r="E99" i="2"/>
  <c r="P12" i="2" s="1"/>
  <c r="K99" i="2"/>
  <c r="S12" i="2" s="1"/>
  <c r="G147" i="2"/>
  <c r="Q14" i="2" s="1"/>
  <c r="I147" i="2"/>
  <c r="R14" i="2" s="1"/>
  <c r="E27" i="2"/>
  <c r="I75" i="2"/>
  <c r="R11" i="2" s="1"/>
  <c r="Q10" i="1"/>
  <c r="E123" i="2"/>
  <c r="P13" i="2" s="1"/>
  <c r="R11" i="1"/>
  <c r="S9" i="1"/>
  <c r="P10" i="1"/>
  <c r="S12" i="1"/>
  <c r="Q11" i="1"/>
  <c r="I27" i="2"/>
  <c r="R9" i="2" s="1"/>
  <c r="S13" i="2"/>
  <c r="Q9" i="1"/>
  <c r="R12" i="1"/>
  <c r="P11" i="1"/>
  <c r="Q12" i="1"/>
  <c r="I123" i="2"/>
  <c r="R13" i="2" s="1"/>
  <c r="S10" i="1"/>
  <c r="R10" i="1"/>
  <c r="G123" i="2"/>
  <c r="Q13" i="2" s="1"/>
  <c r="S11" i="1"/>
  <c r="J26" i="8"/>
  <c r="F51" i="8"/>
  <c r="J27" i="8"/>
  <c r="I46" i="8"/>
  <c r="I48" i="8"/>
  <c r="F52" i="8"/>
  <c r="D28" i="8"/>
  <c r="H28" i="8"/>
  <c r="L14" i="8"/>
  <c r="L18" i="8"/>
  <c r="L33" i="8"/>
  <c r="K46" i="8"/>
  <c r="E23" i="8"/>
  <c r="I24" i="8"/>
  <c r="I45" i="8"/>
  <c r="F51" i="14"/>
  <c r="L43" i="20"/>
  <c r="L15" i="20"/>
  <c r="L18" i="20"/>
  <c r="L10" i="19"/>
  <c r="L11" i="19"/>
  <c r="L13" i="19"/>
  <c r="L15" i="19"/>
  <c r="L16" i="20"/>
  <c r="L19" i="20"/>
  <c r="L15" i="14"/>
  <c r="L36" i="20"/>
  <c r="L40" i="20"/>
  <c r="L12" i="16"/>
  <c r="L14" i="16"/>
  <c r="L18" i="16"/>
  <c r="L20" i="16"/>
  <c r="L60" i="16"/>
  <c r="L64" i="16"/>
  <c r="L68" i="16"/>
  <c r="L87" i="16"/>
  <c r="D28" i="20"/>
  <c r="G22" i="20"/>
  <c r="E24" i="20"/>
  <c r="I23" i="20"/>
  <c r="K21" i="20"/>
  <c r="L42" i="19"/>
  <c r="G24" i="20"/>
  <c r="L38" i="20"/>
  <c r="L42" i="20"/>
  <c r="L15" i="16"/>
  <c r="L38" i="16"/>
  <c r="L42" i="16"/>
  <c r="L61" i="16"/>
  <c r="L65" i="16"/>
  <c r="L69" i="16"/>
  <c r="L9" i="20"/>
  <c r="L14" i="20"/>
  <c r="K23" i="20"/>
  <c r="L37" i="20"/>
  <c r="L41" i="20"/>
  <c r="L91" i="16"/>
  <c r="L95" i="16"/>
  <c r="L112" i="16"/>
  <c r="L116" i="16"/>
  <c r="L120" i="16"/>
  <c r="L19" i="19"/>
  <c r="L37" i="19"/>
  <c r="L41" i="19"/>
  <c r="G45" i="19"/>
  <c r="D50" i="19"/>
  <c r="L13" i="14"/>
  <c r="L35" i="14"/>
  <c r="L39" i="14"/>
  <c r="L43" i="14"/>
  <c r="L17" i="16"/>
  <c r="H78" i="16"/>
  <c r="L63" i="16"/>
  <c r="L67" i="16"/>
  <c r="L86" i="16"/>
  <c r="H104" i="16"/>
  <c r="L90" i="16"/>
  <c r="L94" i="16"/>
  <c r="L111" i="16"/>
  <c r="D127" i="16"/>
  <c r="H129" i="16"/>
  <c r="L115" i="16"/>
  <c r="K23" i="19"/>
  <c r="L16" i="19"/>
  <c r="L20" i="19"/>
  <c r="L36" i="19"/>
  <c r="L40" i="19"/>
  <c r="L44" i="19"/>
  <c r="G46" i="19"/>
  <c r="D51" i="19"/>
  <c r="D26" i="14"/>
  <c r="L12" i="14"/>
  <c r="L18" i="14"/>
  <c r="L20" i="14"/>
  <c r="L16" i="16"/>
  <c r="L35" i="16"/>
  <c r="L39" i="16"/>
  <c r="L43" i="16"/>
  <c r="L62" i="16"/>
  <c r="L66" i="16"/>
  <c r="L70" i="16"/>
  <c r="F28" i="19"/>
  <c r="G47" i="19"/>
  <c r="H26" i="16"/>
  <c r="F54" i="16"/>
  <c r="J54" i="16"/>
  <c r="F79" i="16"/>
  <c r="J77" i="16"/>
  <c r="F101" i="16"/>
  <c r="L17" i="14"/>
  <c r="H27" i="16"/>
  <c r="L11" i="16"/>
  <c r="G23" i="16"/>
  <c r="L37" i="16"/>
  <c r="L41" i="16"/>
  <c r="L45" i="16"/>
  <c r="I49" i="16"/>
  <c r="J52" i="16"/>
  <c r="E72" i="16"/>
  <c r="K74" i="16"/>
  <c r="J78" i="16"/>
  <c r="L85" i="16"/>
  <c r="L89" i="16"/>
  <c r="L93" i="16"/>
  <c r="I97" i="16"/>
  <c r="F102" i="16"/>
  <c r="L110" i="16"/>
  <c r="L114" i="16"/>
  <c r="L118" i="16"/>
  <c r="I122" i="16"/>
  <c r="H127" i="16"/>
  <c r="L9" i="14"/>
  <c r="L36" i="14"/>
  <c r="L40" i="14"/>
  <c r="L44" i="14"/>
  <c r="E24" i="16"/>
  <c r="I23" i="16"/>
  <c r="L13" i="16"/>
  <c r="H28" i="16"/>
  <c r="L19" i="16"/>
  <c r="K22" i="16"/>
  <c r="L36" i="16"/>
  <c r="D52" i="16"/>
  <c r="L40" i="16"/>
  <c r="L44" i="16"/>
  <c r="I46" i="16"/>
  <c r="F51" i="16"/>
  <c r="J53" i="16"/>
  <c r="K72" i="16"/>
  <c r="J76" i="16"/>
  <c r="H79" i="16"/>
  <c r="J104" i="16"/>
  <c r="L88" i="16"/>
  <c r="L92" i="16"/>
  <c r="I98" i="16"/>
  <c r="F103" i="16"/>
  <c r="L113" i="16"/>
  <c r="L117" i="16"/>
  <c r="I123" i="16"/>
  <c r="H128" i="16"/>
  <c r="G21" i="16"/>
  <c r="I47" i="16"/>
  <c r="J51" i="16"/>
  <c r="L59" i="16"/>
  <c r="K73" i="16"/>
  <c r="H77" i="16"/>
  <c r="J79" i="16"/>
  <c r="I99" i="16"/>
  <c r="F104" i="16"/>
  <c r="I124" i="16"/>
  <c r="D129" i="16"/>
  <c r="L10" i="14"/>
  <c r="L11" i="14"/>
  <c r="L19" i="14"/>
  <c r="K24" i="16"/>
  <c r="F52" i="16"/>
  <c r="E74" i="16"/>
  <c r="L119" i="16"/>
  <c r="D126" i="16"/>
  <c r="K21" i="14"/>
  <c r="K22" i="14"/>
  <c r="K23" i="14"/>
  <c r="F52" i="14"/>
  <c r="D27" i="14"/>
  <c r="D52" i="14"/>
  <c r="L34" i="14"/>
  <c r="L38" i="14"/>
  <c r="L42" i="14"/>
  <c r="F28" i="14"/>
  <c r="J28" i="14"/>
  <c r="L37" i="14"/>
  <c r="L41" i="14"/>
  <c r="F50" i="14"/>
  <c r="G21" i="14"/>
  <c r="G22" i="14"/>
  <c r="G23" i="14"/>
  <c r="P21" i="3"/>
  <c r="L327" i="3"/>
  <c r="T21" i="3" s="1"/>
  <c r="P16" i="1"/>
  <c r="L195" i="1"/>
  <c r="T16" i="1" s="1"/>
  <c r="L227" i="3"/>
  <c r="T17" i="3" s="1"/>
  <c r="P17" i="3"/>
  <c r="P20" i="5"/>
  <c r="L313" i="5"/>
  <c r="T20" i="5" s="1"/>
  <c r="L391" i="9"/>
  <c r="T23" i="9" s="1"/>
  <c r="P23" i="9"/>
  <c r="L127" i="3"/>
  <c r="T13" i="3" s="1"/>
  <c r="P13" i="3"/>
  <c r="L243" i="1"/>
  <c r="T18" i="1" s="1"/>
  <c r="P18" i="1"/>
  <c r="L51" i="1"/>
  <c r="T10" i="1" s="1"/>
  <c r="P12" i="1"/>
  <c r="L123" i="1"/>
  <c r="T13" i="1" s="1"/>
  <c r="P13" i="1"/>
  <c r="L291" i="1"/>
  <c r="T20" i="1" s="1"/>
  <c r="P20" i="1"/>
  <c r="L315" i="1"/>
  <c r="T21" i="1" s="1"/>
  <c r="P21" i="1"/>
  <c r="L339" i="1"/>
  <c r="T22" i="1" s="1"/>
  <c r="P22" i="1"/>
  <c r="P17" i="1"/>
  <c r="L219" i="1"/>
  <c r="T17" i="1" s="1"/>
  <c r="P9" i="1"/>
  <c r="P14" i="1"/>
  <c r="L147" i="1"/>
  <c r="T14" i="1" s="1"/>
  <c r="L277" i="3"/>
  <c r="T19" i="3" s="1"/>
  <c r="P19" i="3"/>
  <c r="L352" i="3"/>
  <c r="T22" i="3" s="1"/>
  <c r="P22" i="3"/>
  <c r="R9" i="1"/>
  <c r="L267" i="1"/>
  <c r="T19" i="1" s="1"/>
  <c r="P10" i="2"/>
  <c r="P9" i="2"/>
  <c r="L195" i="2"/>
  <c r="T16" i="2" s="1"/>
  <c r="L243" i="2"/>
  <c r="T18" i="2" s="1"/>
  <c r="L291" i="2"/>
  <c r="T20" i="2" s="1"/>
  <c r="L339" i="2"/>
  <c r="T22" i="2" s="1"/>
  <c r="P10" i="3"/>
  <c r="L302" i="3"/>
  <c r="T20" i="3" s="1"/>
  <c r="P20" i="3"/>
  <c r="P23" i="3"/>
  <c r="L377" i="3"/>
  <c r="T23" i="3" s="1"/>
  <c r="K22" i="4"/>
  <c r="G70" i="4"/>
  <c r="G69" i="4"/>
  <c r="G68" i="4"/>
  <c r="G67" i="4"/>
  <c r="K70" i="4"/>
  <c r="K69" i="4"/>
  <c r="K68" i="4"/>
  <c r="K67" i="4"/>
  <c r="P12" i="5"/>
  <c r="L105" i="5"/>
  <c r="T12" i="5" s="1"/>
  <c r="L131" i="5"/>
  <c r="T13" i="5" s="1"/>
  <c r="P13" i="5"/>
  <c r="L25" i="7"/>
  <c r="T9" i="7" s="1"/>
  <c r="G23" i="8"/>
  <c r="G21" i="8"/>
  <c r="G24" i="8"/>
  <c r="G22" i="8"/>
  <c r="K24" i="8"/>
  <c r="K22" i="8"/>
  <c r="K23" i="8"/>
  <c r="K21" i="8"/>
  <c r="L202" i="3"/>
  <c r="T16" i="3" s="1"/>
  <c r="P16" i="3"/>
  <c r="K235" i="5"/>
  <c r="S17" i="5" s="1"/>
  <c r="L171" i="1"/>
  <c r="T15" i="1" s="1"/>
  <c r="P20" i="2"/>
  <c r="P22" i="2"/>
  <c r="L77" i="3"/>
  <c r="T11" i="3" s="1"/>
  <c r="P11" i="3"/>
  <c r="P14" i="3"/>
  <c r="L152" i="3"/>
  <c r="T14" i="3" s="1"/>
  <c r="G94" i="4"/>
  <c r="Q12" i="4" s="1"/>
  <c r="L391" i="5"/>
  <c r="T23" i="5" s="1"/>
  <c r="P23" i="5"/>
  <c r="L209" i="5"/>
  <c r="T16" i="5" s="1"/>
  <c r="P19" i="1"/>
  <c r="P23" i="1"/>
  <c r="P14" i="2"/>
  <c r="L171" i="2"/>
  <c r="T15" i="2" s="1"/>
  <c r="P15" i="2"/>
  <c r="L219" i="2"/>
  <c r="T17" i="2" s="1"/>
  <c r="P17" i="2"/>
  <c r="L267" i="2"/>
  <c r="T19" i="2" s="1"/>
  <c r="P19" i="2"/>
  <c r="L315" i="2"/>
  <c r="T21" i="2" s="1"/>
  <c r="L363" i="2"/>
  <c r="T23" i="2" s="1"/>
  <c r="L102" i="3"/>
  <c r="T12" i="3" s="1"/>
  <c r="P12" i="3"/>
  <c r="L177" i="3"/>
  <c r="T15" i="3" s="1"/>
  <c r="P15" i="3"/>
  <c r="P18" i="3"/>
  <c r="L252" i="3"/>
  <c r="T18" i="3" s="1"/>
  <c r="E23" i="4"/>
  <c r="E21" i="4"/>
  <c r="E24" i="4"/>
  <c r="E22" i="4"/>
  <c r="L9" i="4"/>
  <c r="I24" i="4"/>
  <c r="I22" i="4"/>
  <c r="I25" i="4" s="1"/>
  <c r="R9" i="4" s="1"/>
  <c r="F73" i="4"/>
  <c r="I71" i="4"/>
  <c r="R11" i="4" s="1"/>
  <c r="F96" i="4"/>
  <c r="F95" i="4"/>
  <c r="J96" i="4"/>
  <c r="J95" i="4"/>
  <c r="L53" i="5"/>
  <c r="T10" i="5" s="1"/>
  <c r="P10" i="5"/>
  <c r="P10" i="6"/>
  <c r="D52" i="8"/>
  <c r="D51" i="8"/>
  <c r="D50" i="8"/>
  <c r="H52" i="8"/>
  <c r="H50" i="8"/>
  <c r="H51" i="8"/>
  <c r="F27" i="4"/>
  <c r="F26" i="4"/>
  <c r="J26" i="4"/>
  <c r="D142" i="4"/>
  <c r="D141" i="4"/>
  <c r="L79" i="5"/>
  <c r="T11" i="5" s="1"/>
  <c r="P11" i="5"/>
  <c r="L157" i="5"/>
  <c r="T14" i="5" s="1"/>
  <c r="P17" i="5"/>
  <c r="E22" i="8"/>
  <c r="P9" i="9"/>
  <c r="L53" i="9"/>
  <c r="T10" i="9" s="1"/>
  <c r="G24" i="4"/>
  <c r="G22" i="4"/>
  <c r="K23" i="4"/>
  <c r="K21" i="4"/>
  <c r="G47" i="4"/>
  <c r="G46" i="4"/>
  <c r="G45" i="4"/>
  <c r="G44" i="4"/>
  <c r="L59" i="4"/>
  <c r="L63" i="4"/>
  <c r="I116" i="4"/>
  <c r="I115" i="4"/>
  <c r="I114" i="4"/>
  <c r="I113" i="4"/>
  <c r="I117" i="4" s="1"/>
  <c r="R13" i="4" s="1"/>
  <c r="E113" i="4"/>
  <c r="E117" i="4" s="1"/>
  <c r="E115" i="4"/>
  <c r="P14" i="5"/>
  <c r="L183" i="5"/>
  <c r="T15" i="5" s="1"/>
  <c r="P15" i="5"/>
  <c r="L261" i="5"/>
  <c r="T18" i="5" s="1"/>
  <c r="L339" i="5"/>
  <c r="T21" i="5" s="1"/>
  <c r="L13" i="8"/>
  <c r="L17" i="8"/>
  <c r="P11" i="9"/>
  <c r="L79" i="9"/>
  <c r="T11" i="9" s="1"/>
  <c r="L183" i="9"/>
  <c r="T15" i="9" s="1"/>
  <c r="P15" i="9"/>
  <c r="L209" i="9"/>
  <c r="T16" i="9" s="1"/>
  <c r="P16" i="9"/>
  <c r="D27" i="4"/>
  <c r="D26" i="4"/>
  <c r="G21" i="4"/>
  <c r="G23" i="4"/>
  <c r="D50" i="4"/>
  <c r="D49" i="4"/>
  <c r="L32" i="4"/>
  <c r="K45" i="4"/>
  <c r="K48" i="4" s="1"/>
  <c r="S10" i="4" s="1"/>
  <c r="J73" i="4"/>
  <c r="J72" i="4"/>
  <c r="L58" i="4"/>
  <c r="L62" i="4"/>
  <c r="L66" i="4"/>
  <c r="P18" i="5"/>
  <c r="P9" i="5"/>
  <c r="L287" i="5"/>
  <c r="T19" i="5" s="1"/>
  <c r="P19" i="5"/>
  <c r="L365" i="5"/>
  <c r="T22" i="5" s="1"/>
  <c r="P22" i="5"/>
  <c r="E24" i="8"/>
  <c r="L105" i="9"/>
  <c r="T12" i="9" s="1"/>
  <c r="P12" i="9"/>
  <c r="L287" i="9"/>
  <c r="T19" i="9" s="1"/>
  <c r="E44" i="4"/>
  <c r="E45" i="4"/>
  <c r="E46" i="4"/>
  <c r="J49" i="4"/>
  <c r="L55" i="4"/>
  <c r="H72" i="4"/>
  <c r="I90" i="4"/>
  <c r="I91" i="4"/>
  <c r="I92" i="4"/>
  <c r="G113" i="4"/>
  <c r="G114" i="4"/>
  <c r="G115" i="4"/>
  <c r="D118" i="4"/>
  <c r="E136" i="4"/>
  <c r="E137" i="4"/>
  <c r="E138" i="4"/>
  <c r="J141" i="4"/>
  <c r="L9" i="8"/>
  <c r="D26" i="8"/>
  <c r="D27" i="8"/>
  <c r="E45" i="8"/>
  <c r="E46" i="8"/>
  <c r="E47" i="8"/>
  <c r="J50" i="8"/>
  <c r="J51" i="8"/>
  <c r="L157" i="9"/>
  <c r="T14" i="9" s="1"/>
  <c r="L235" i="9"/>
  <c r="T17" i="9" s="1"/>
  <c r="L313" i="9"/>
  <c r="T20" i="9" s="1"/>
  <c r="D28" i="14"/>
  <c r="E67" i="4"/>
  <c r="E68" i="4"/>
  <c r="E69" i="4"/>
  <c r="L78" i="4"/>
  <c r="K90" i="4"/>
  <c r="K91" i="4"/>
  <c r="K92" i="4"/>
  <c r="H95" i="4"/>
  <c r="F118" i="4"/>
  <c r="G136" i="4"/>
  <c r="G140" i="4" s="1"/>
  <c r="Q15" i="4" s="1"/>
  <c r="G137" i="4"/>
  <c r="G138" i="4"/>
  <c r="E21" i="8"/>
  <c r="I22" i="8"/>
  <c r="F26" i="8"/>
  <c r="F27" i="8"/>
  <c r="G45" i="8"/>
  <c r="G46" i="8"/>
  <c r="G47" i="8"/>
  <c r="L261" i="9"/>
  <c r="T18" i="9" s="1"/>
  <c r="L339" i="9"/>
  <c r="T21" i="9" s="1"/>
  <c r="H28" i="14"/>
  <c r="H27" i="14"/>
  <c r="H26" i="14"/>
  <c r="E48" i="14"/>
  <c r="E47" i="14"/>
  <c r="E46" i="14"/>
  <c r="E45" i="14"/>
  <c r="L33" i="14"/>
  <c r="I48" i="14"/>
  <c r="I46" i="14"/>
  <c r="I45" i="14"/>
  <c r="E90" i="4"/>
  <c r="E91" i="4"/>
  <c r="E92" i="4"/>
  <c r="H118" i="4"/>
  <c r="H26" i="8"/>
  <c r="H27" i="8"/>
  <c r="L131" i="9"/>
  <c r="T13" i="9" s="1"/>
  <c r="L365" i="9"/>
  <c r="T22" i="9" s="1"/>
  <c r="I47" i="14"/>
  <c r="E24" i="19"/>
  <c r="E22" i="19"/>
  <c r="E23" i="19"/>
  <c r="E21" i="19"/>
  <c r="L9" i="19"/>
  <c r="I23" i="19"/>
  <c r="I21" i="19"/>
  <c r="I24" i="19"/>
  <c r="I22" i="19"/>
  <c r="K48" i="14"/>
  <c r="K47" i="14"/>
  <c r="K46" i="14"/>
  <c r="K45" i="14"/>
  <c r="G49" i="16"/>
  <c r="G48" i="16"/>
  <c r="G47" i="16"/>
  <c r="G46" i="16"/>
  <c r="L34" i="16"/>
  <c r="K49" i="16"/>
  <c r="K48" i="16"/>
  <c r="K47" i="16"/>
  <c r="K46" i="16"/>
  <c r="G99" i="16"/>
  <c r="G98" i="16"/>
  <c r="G97" i="16"/>
  <c r="G96" i="16"/>
  <c r="L84" i="16"/>
  <c r="K98" i="16"/>
  <c r="K96" i="16"/>
  <c r="K99" i="16"/>
  <c r="K97" i="16"/>
  <c r="I21" i="14"/>
  <c r="E22" i="14"/>
  <c r="I23" i="14"/>
  <c r="E24" i="14"/>
  <c r="J26" i="14"/>
  <c r="J27" i="14"/>
  <c r="H52" i="14"/>
  <c r="H51" i="14"/>
  <c r="H50" i="14"/>
  <c r="G45" i="14"/>
  <c r="G47" i="14"/>
  <c r="D51" i="14"/>
  <c r="D29" i="16"/>
  <c r="H29" i="16"/>
  <c r="E21" i="14"/>
  <c r="I22" i="14"/>
  <c r="F26" i="14"/>
  <c r="F27" i="14"/>
  <c r="J52" i="14"/>
  <c r="J51" i="14"/>
  <c r="J50" i="14"/>
  <c r="G46" i="14"/>
  <c r="D50" i="14"/>
  <c r="F29" i="16"/>
  <c r="F28" i="16"/>
  <c r="F27" i="16"/>
  <c r="F26" i="16"/>
  <c r="J29" i="16"/>
  <c r="J28" i="16"/>
  <c r="J27" i="16"/>
  <c r="J26" i="16"/>
  <c r="I21" i="16"/>
  <c r="E22" i="16"/>
  <c r="H54" i="16"/>
  <c r="H53" i="16"/>
  <c r="H52" i="16"/>
  <c r="H51" i="16"/>
  <c r="D54" i="16"/>
  <c r="D104" i="16"/>
  <c r="D103" i="16"/>
  <c r="D102" i="16"/>
  <c r="D101" i="16"/>
  <c r="H101" i="16"/>
  <c r="H103" i="16"/>
  <c r="F27" i="19"/>
  <c r="G49" i="19"/>
  <c r="Q10" i="19" s="1"/>
  <c r="L9" i="16"/>
  <c r="K21" i="16"/>
  <c r="K25" i="16" s="1"/>
  <c r="S9" i="16" s="1"/>
  <c r="G22" i="16"/>
  <c r="G25" i="16" s="1"/>
  <c r="Q9" i="16" s="1"/>
  <c r="D26" i="16"/>
  <c r="D27" i="16"/>
  <c r="D28" i="16"/>
  <c r="E46" i="16"/>
  <c r="E47" i="16"/>
  <c r="E48" i="16"/>
  <c r="D53" i="16"/>
  <c r="D79" i="16"/>
  <c r="D78" i="16"/>
  <c r="D77" i="16"/>
  <c r="D76" i="16"/>
  <c r="H76" i="16"/>
  <c r="G124" i="16"/>
  <c r="G123" i="16"/>
  <c r="G122" i="16"/>
  <c r="G121" i="16"/>
  <c r="L109" i="16"/>
  <c r="K124" i="16"/>
  <c r="K123" i="16"/>
  <c r="K122" i="16"/>
  <c r="K121" i="16"/>
  <c r="F127" i="16"/>
  <c r="F128" i="16"/>
  <c r="F129" i="16"/>
  <c r="J129" i="16"/>
  <c r="J128" i="16"/>
  <c r="J127" i="16"/>
  <c r="J126" i="16"/>
  <c r="F126" i="16"/>
  <c r="G24" i="19"/>
  <c r="E21" i="16"/>
  <c r="I22" i="16"/>
  <c r="D51" i="16"/>
  <c r="F53" i="16"/>
  <c r="I74" i="16"/>
  <c r="I73" i="16"/>
  <c r="I72" i="16"/>
  <c r="I71" i="16"/>
  <c r="E71" i="16"/>
  <c r="E75" i="16" s="1"/>
  <c r="H102" i="16"/>
  <c r="D27" i="19"/>
  <c r="G71" i="16"/>
  <c r="G72" i="16"/>
  <c r="G73" i="16"/>
  <c r="E96" i="16"/>
  <c r="E97" i="16"/>
  <c r="E98" i="16"/>
  <c r="J101" i="16"/>
  <c r="J102" i="16"/>
  <c r="J103" i="16"/>
  <c r="H126" i="16"/>
  <c r="D128" i="16"/>
  <c r="L12" i="19"/>
  <c r="K21" i="19"/>
  <c r="F26" i="19"/>
  <c r="E48" i="19"/>
  <c r="E47" i="19"/>
  <c r="E46" i="19"/>
  <c r="E45" i="19"/>
  <c r="L33" i="19"/>
  <c r="I48" i="19"/>
  <c r="I47" i="19"/>
  <c r="I46" i="19"/>
  <c r="I45" i="19"/>
  <c r="D27" i="20"/>
  <c r="F76" i="16"/>
  <c r="F77" i="16"/>
  <c r="F78" i="16"/>
  <c r="E121" i="16"/>
  <c r="E122" i="16"/>
  <c r="E123" i="16"/>
  <c r="G23" i="19"/>
  <c r="K24" i="19"/>
  <c r="F52" i="19"/>
  <c r="F51" i="19"/>
  <c r="F50" i="19"/>
  <c r="J52" i="19"/>
  <c r="J51" i="19"/>
  <c r="J50" i="19"/>
  <c r="D26" i="20"/>
  <c r="D28" i="19"/>
  <c r="D26" i="19"/>
  <c r="H28" i="19"/>
  <c r="H27" i="19"/>
  <c r="H26" i="19"/>
  <c r="J28" i="19"/>
  <c r="L18" i="19"/>
  <c r="G22" i="19"/>
  <c r="F28" i="20"/>
  <c r="L33" i="20"/>
  <c r="E48" i="20"/>
  <c r="E47" i="20"/>
  <c r="E46" i="20"/>
  <c r="P10" i="20" s="1"/>
  <c r="E45" i="20"/>
  <c r="I48" i="20"/>
  <c r="I47" i="20"/>
  <c r="I46" i="20"/>
  <c r="R10" i="20" s="1"/>
  <c r="I45" i="20"/>
  <c r="H28" i="20"/>
  <c r="H27" i="20"/>
  <c r="H26" i="20"/>
  <c r="J28" i="20"/>
  <c r="J27" i="20"/>
  <c r="J26" i="20"/>
  <c r="J50" i="20"/>
  <c r="J51" i="20"/>
  <c r="G21" i="19"/>
  <c r="K22" i="19"/>
  <c r="E21" i="20"/>
  <c r="E25" i="20" s="1"/>
  <c r="I22" i="20"/>
  <c r="F26" i="20"/>
  <c r="F27" i="20"/>
  <c r="G45" i="20"/>
  <c r="G46" i="20"/>
  <c r="Q10" i="20" s="1"/>
  <c r="G47" i="20"/>
  <c r="D50" i="20"/>
  <c r="D51" i="20"/>
  <c r="J26" i="19"/>
  <c r="J27" i="19"/>
  <c r="K45" i="19"/>
  <c r="K46" i="19"/>
  <c r="K47" i="19"/>
  <c r="H50" i="19"/>
  <c r="H51" i="19"/>
  <c r="L10" i="20"/>
  <c r="G21" i="20"/>
  <c r="G25" i="20" s="1"/>
  <c r="Q9" i="20" s="1"/>
  <c r="K22" i="20"/>
  <c r="K25" i="20" s="1"/>
  <c r="S9" i="20" s="1"/>
  <c r="F50" i="20"/>
  <c r="F51" i="20"/>
  <c r="I21" i="20"/>
  <c r="I25" i="20" s="1"/>
  <c r="R9" i="20" s="1"/>
  <c r="E22" i="20"/>
  <c r="K45" i="20"/>
  <c r="K46" i="20"/>
  <c r="S10" i="20" s="1"/>
  <c r="K47" i="20"/>
  <c r="H50" i="20"/>
  <c r="H51" i="20"/>
  <c r="L53" i="6" l="1"/>
  <c r="T10" i="6" s="1"/>
  <c r="L27" i="6"/>
  <c r="T9" i="6" s="1"/>
  <c r="P9" i="6"/>
  <c r="I25" i="8"/>
  <c r="R9" i="8" s="1"/>
  <c r="L27" i="9"/>
  <c r="T9" i="9" s="1"/>
  <c r="E25" i="8"/>
  <c r="P9" i="8" s="1"/>
  <c r="L235" i="5"/>
  <c r="T17" i="5" s="1"/>
  <c r="L27" i="5"/>
  <c r="T9" i="5" s="1"/>
  <c r="L52" i="3"/>
  <c r="T10" i="3" s="1"/>
  <c r="I48" i="4"/>
  <c r="R10" i="4" s="1"/>
  <c r="K49" i="8"/>
  <c r="S10" i="8" s="1"/>
  <c r="L51" i="2"/>
  <c r="T10" i="2" s="1"/>
  <c r="I49" i="8"/>
  <c r="R10" i="8" s="1"/>
  <c r="E48" i="4"/>
  <c r="P10" i="4" s="1"/>
  <c r="L75" i="2"/>
  <c r="T11" i="2" s="1"/>
  <c r="L147" i="2"/>
  <c r="T14" i="2" s="1"/>
  <c r="L27" i="2"/>
  <c r="T9" i="2" s="1"/>
  <c r="L27" i="3"/>
  <c r="L99" i="2"/>
  <c r="T12" i="2" s="1"/>
  <c r="L75" i="1"/>
  <c r="T11" i="1" s="1"/>
  <c r="L99" i="1"/>
  <c r="T12" i="1" s="1"/>
  <c r="L123" i="2"/>
  <c r="T13" i="2" s="1"/>
  <c r="E49" i="8"/>
  <c r="P10" i="8" s="1"/>
  <c r="I25" i="19"/>
  <c r="R9" i="19" s="1"/>
  <c r="E25" i="16"/>
  <c r="G25" i="19"/>
  <c r="Q9" i="19" s="1"/>
  <c r="E49" i="19"/>
  <c r="P10" i="19" s="1"/>
  <c r="K25" i="19"/>
  <c r="S9" i="19" s="1"/>
  <c r="I125" i="16"/>
  <c r="R13" i="16" s="1"/>
  <c r="G100" i="16"/>
  <c r="Q12" i="16" s="1"/>
  <c r="K50" i="16"/>
  <c r="S10" i="16" s="1"/>
  <c r="K75" i="16"/>
  <c r="S11" i="16" s="1"/>
  <c r="I100" i="16"/>
  <c r="R12" i="16" s="1"/>
  <c r="I50" i="16"/>
  <c r="R10" i="16" s="1"/>
  <c r="G75" i="16"/>
  <c r="Q11" i="16" s="1"/>
  <c r="G125" i="16"/>
  <c r="Q13" i="16" s="1"/>
  <c r="E50" i="16"/>
  <c r="G25" i="14"/>
  <c r="Q9" i="14" s="1"/>
  <c r="K25" i="14"/>
  <c r="S9" i="14" s="1"/>
  <c r="L25" i="20"/>
  <c r="T9" i="20" s="1"/>
  <c r="P9" i="20"/>
  <c r="I49" i="20"/>
  <c r="E100" i="16"/>
  <c r="P11" i="16"/>
  <c r="G49" i="14"/>
  <c r="Q10" i="14" s="1"/>
  <c r="K100" i="16"/>
  <c r="S12" i="16" s="1"/>
  <c r="G50" i="16"/>
  <c r="Q10" i="16" s="1"/>
  <c r="G49" i="8"/>
  <c r="Q10" i="8" s="1"/>
  <c r="K94" i="4"/>
  <c r="S12" i="4" s="1"/>
  <c r="E71" i="4"/>
  <c r="I94" i="4"/>
  <c r="R12" i="4" s="1"/>
  <c r="E25" i="4"/>
  <c r="K71" i="4"/>
  <c r="S11" i="4" s="1"/>
  <c r="G71" i="4"/>
  <c r="Q11" i="4" s="1"/>
  <c r="E49" i="20"/>
  <c r="P9" i="16"/>
  <c r="K49" i="20"/>
  <c r="K49" i="19"/>
  <c r="S10" i="19" s="1"/>
  <c r="E125" i="16"/>
  <c r="I75" i="16"/>
  <c r="R11" i="16" s="1"/>
  <c r="I25" i="14"/>
  <c r="R9" i="14" s="1"/>
  <c r="K49" i="14"/>
  <c r="S10" i="14" s="1"/>
  <c r="E140" i="4"/>
  <c r="G117" i="4"/>
  <c r="Q13" i="4" s="1"/>
  <c r="G25" i="4"/>
  <c r="Q9" i="4" s="1"/>
  <c r="G48" i="4"/>
  <c r="Q10" i="4" s="1"/>
  <c r="K25" i="4"/>
  <c r="S9" i="4" s="1"/>
  <c r="G25" i="8"/>
  <c r="Q9" i="8" s="1"/>
  <c r="G49" i="20"/>
  <c r="I49" i="19"/>
  <c r="R10" i="19" s="1"/>
  <c r="K125" i="16"/>
  <c r="S13" i="16" s="1"/>
  <c r="E25" i="14"/>
  <c r="E25" i="19"/>
  <c r="E94" i="4"/>
  <c r="I49" i="14"/>
  <c r="R10" i="14" s="1"/>
  <c r="E49" i="14"/>
  <c r="L117" i="4"/>
  <c r="T13" i="4" s="1"/>
  <c r="P13" i="4"/>
  <c r="P10" i="16"/>
  <c r="I25" i="16"/>
  <c r="R9" i="16" s="1"/>
  <c r="K25" i="8"/>
  <c r="S9" i="8" s="1"/>
  <c r="L27" i="1"/>
  <c r="T9" i="1" s="1"/>
  <c r="L49" i="8" l="1"/>
  <c r="T10" i="8" s="1"/>
  <c r="L50" i="16"/>
  <c r="T10" i="16" s="1"/>
  <c r="L71" i="4"/>
  <c r="T11" i="4" s="1"/>
  <c r="P11" i="4"/>
  <c r="L25" i="19"/>
  <c r="T9" i="19" s="1"/>
  <c r="P9" i="19"/>
  <c r="L49" i="14"/>
  <c r="T10" i="14" s="1"/>
  <c r="P10" i="14"/>
  <c r="L25" i="14"/>
  <c r="T9" i="14" s="1"/>
  <c r="P9" i="14"/>
  <c r="L75" i="16"/>
  <c r="T11" i="16" s="1"/>
  <c r="L94" i="4"/>
  <c r="T12" i="4" s="1"/>
  <c r="P12" i="4"/>
  <c r="L48" i="4"/>
  <c r="T10" i="4" s="1"/>
  <c r="L140" i="4"/>
  <c r="T15" i="4" s="1"/>
  <c r="P15" i="4"/>
  <c r="L125" i="16"/>
  <c r="T13" i="16" s="1"/>
  <c r="P13" i="16"/>
  <c r="L25" i="16"/>
  <c r="T9" i="16" s="1"/>
  <c r="L25" i="4"/>
  <c r="T9" i="4" s="1"/>
  <c r="P9" i="4"/>
  <c r="L25" i="8"/>
  <c r="T9" i="8" s="1"/>
  <c r="L100" i="16"/>
  <c r="T12" i="16" s="1"/>
  <c r="P12" i="16"/>
  <c r="L49" i="20"/>
  <c r="L49" i="19"/>
  <c r="T10" i="19" s="1"/>
</calcChain>
</file>

<file path=xl/sharedStrings.xml><?xml version="1.0" encoding="utf-8"?>
<sst xmlns="http://schemas.openxmlformats.org/spreadsheetml/2006/main" count="3297" uniqueCount="457">
  <si>
    <t>COMPETITION ÉTÉ JEUNESSES 2024</t>
  </si>
  <si>
    <t>A VERIFIER: aucun 4ème degré: unqiuement des 2ème et 3ème degré</t>
  </si>
  <si>
    <t>CATEGORIE F5 JEUNESSES</t>
  </si>
  <si>
    <t>S'il manque une fille, mettre 0 en note partout</t>
  </si>
  <si>
    <t>CATEGORIE: FEDERALE 5 JEUNESSES</t>
  </si>
  <si>
    <t>NOM</t>
  </si>
  <si>
    <t>Prénom</t>
  </si>
  <si>
    <t>N°LICENCE</t>
  </si>
  <si>
    <t>SOL</t>
  </si>
  <si>
    <t>SAUT</t>
  </si>
  <si>
    <t>BARRES</t>
  </si>
  <si>
    <t>POUTRE</t>
  </si>
  <si>
    <t>TOTAL</t>
  </si>
  <si>
    <t>FEDERALE 5 JEUNESSES</t>
  </si>
  <si>
    <t>Degré</t>
  </si>
  <si>
    <t>Note</t>
  </si>
  <si>
    <t>ASSOCIATION</t>
  </si>
  <si>
    <t>pour effectuer le palmares, copier les cellules du premier tableau, effectuer un collage special "valeurs" puis trier du plus grand ua plus petit</t>
  </si>
  <si>
    <t xml:space="preserve"> Note à neutraliser</t>
  </si>
  <si>
    <t>TOTAL PAR AGRES</t>
  </si>
  <si>
    <t>A VERIFIER: maximum 15 4ème degré tout agrès confondu</t>
  </si>
  <si>
    <t>CATEGORIE F4 JEUNESSES</t>
  </si>
  <si>
    <t>CATEGORIE: FEDERALE 4 JEUNESSES</t>
  </si>
  <si>
    <t>FEDERALE 4 JEUNESSES</t>
  </si>
  <si>
    <t>Nombre de</t>
  </si>
  <si>
    <t>A VERIFIER: pas de 2ème degré, maximum 8 3ème degré et 5 4ème degré par agrès</t>
  </si>
  <si>
    <t>CATEGORIE F3 JEUNESSES</t>
  </si>
  <si>
    <t>CATEGORIE: FEDERALE 3 JEUNESSES</t>
  </si>
  <si>
    <t>FEDERALE 3 JEUNESSES</t>
  </si>
  <si>
    <t>Maxi 5</t>
  </si>
  <si>
    <t>DINAN F3J</t>
  </si>
  <si>
    <t>Maxi 8</t>
  </si>
  <si>
    <t>Mini 4</t>
  </si>
  <si>
    <t>BRUZ F3J</t>
  </si>
  <si>
    <t>HENNEBONT F3J</t>
  </si>
  <si>
    <t>LANESTER F3J</t>
  </si>
  <si>
    <t>ETEL F3J</t>
  </si>
  <si>
    <t>G2C F3J</t>
  </si>
  <si>
    <t>A VERIFIER: pas de 2ème degré, maximum 4 3ème degré, 8 4ème degré, 2 5ème degré</t>
  </si>
  <si>
    <t>CATEGORIE F2 JEUNESSES</t>
  </si>
  <si>
    <t>CATEGORIE: FEDERALE 2 JEUNESSES</t>
  </si>
  <si>
    <t>FEDERALE 2 JEUNESSES</t>
  </si>
  <si>
    <t>Maxi 2</t>
  </si>
  <si>
    <t>CATEGORIE F1 JEUNESSES</t>
  </si>
  <si>
    <t>CATEGORIE: FEDERALE 1 JEUNESSES</t>
  </si>
  <si>
    <t>FEDERALE 1 JEUNESSES</t>
  </si>
  <si>
    <t xml:space="preserve">Nombre de </t>
  </si>
  <si>
    <t>Maxi 9</t>
  </si>
  <si>
    <t>A VERIFIER: pas de 2ème degré, maximum 2 3ème degré, 9 4ème degré, 5 5ème degré</t>
  </si>
  <si>
    <t>BRUZ F1J</t>
  </si>
  <si>
    <t>Maxi 4</t>
  </si>
  <si>
    <t>Mini 1</t>
  </si>
  <si>
    <t>LA GUERCHE F2J</t>
  </si>
  <si>
    <t>A VERIFIER: pas de 2ème, 3ème degré, maximum 6 4ème degré</t>
  </si>
  <si>
    <t>CATEGORIE F JEUNESSES</t>
  </si>
  <si>
    <t>CATEGORIE: FEDERALE JEUNESSES</t>
  </si>
  <si>
    <t>FEDERALE JEUNESSES</t>
  </si>
  <si>
    <t>Maxi 12</t>
  </si>
  <si>
    <t>PALMARES FEDERALE 5 JEUNESSES</t>
  </si>
  <si>
    <t>PALMARES FEDERALE 2 JEUNESSES</t>
  </si>
  <si>
    <t>PALMARES FEDERALE 1 JEUNESSES</t>
  </si>
  <si>
    <t>PALMARES FEDERALE 4 JEUNESSES</t>
  </si>
  <si>
    <t>PALMARES FEDERALE 3 JEUNESSES</t>
  </si>
  <si>
    <t>PALMARES FEDERALE JEUNESSES</t>
  </si>
  <si>
    <t>A VERIFIER: pas de 2ème degré, maximum 3 3ème degré, 6 4ème, 5 5ème degré par agrès</t>
  </si>
  <si>
    <t>CATEGORIE F3 AINEES</t>
  </si>
  <si>
    <t>CATEGORIE: FEDERALE 3 AINEES</t>
  </si>
  <si>
    <t>FEDERALE 3 AINEES</t>
  </si>
  <si>
    <t>Maxi 6</t>
  </si>
  <si>
    <t>DINAN F3A</t>
  </si>
  <si>
    <t>Maxi 3</t>
  </si>
  <si>
    <t>LANESTER F3A</t>
  </si>
  <si>
    <t>A VERIFIER: pas de 2ème degré, maximum 2 3ème degré, 4 4ème degré, 6 5ème degré, 2 6ème degré par agrès</t>
  </si>
  <si>
    <t>CATEGORIE F2 AINEES</t>
  </si>
  <si>
    <t>CATEGORIE: FEDERALE 2 AINEES</t>
  </si>
  <si>
    <t>FEDERALE 2 AINEES</t>
  </si>
  <si>
    <t>ACIGNE F2A</t>
  </si>
  <si>
    <t>LA GUERCHE F2A</t>
  </si>
  <si>
    <t>BRUZ F2A</t>
  </si>
  <si>
    <t>HENNEBONT F2A</t>
  </si>
  <si>
    <t>G2C F2A</t>
  </si>
  <si>
    <t>A VERIFIER: pas de 2ème degré ni 3ème degré, 3 4ème degré, 7 5ème degré et 5 6ème degré par agrès</t>
  </si>
  <si>
    <t>CATEGORIE F1 AINEES</t>
  </si>
  <si>
    <t>CATEGORIE: FEDERALE 1 AINEES</t>
  </si>
  <si>
    <t>FEDERALE 1 AINEES</t>
  </si>
  <si>
    <t>Maxi 7</t>
  </si>
  <si>
    <t>A VERIFIER: pas de 2ème ni de 3ème degré, maximum 2 4ème degré, 6 5ème degré, 12 6ème degré</t>
  </si>
  <si>
    <t>CATEGORIE F AINEES</t>
  </si>
  <si>
    <t>CATEGORIE: FEDERALE AINEES</t>
  </si>
  <si>
    <t>FEDERALE AINEES</t>
  </si>
  <si>
    <t>GCP F1A</t>
  </si>
  <si>
    <t>Mini 3</t>
  </si>
  <si>
    <t>BOQ F1A</t>
  </si>
  <si>
    <t>BRUZ FA</t>
  </si>
  <si>
    <t>Mini 6</t>
  </si>
  <si>
    <t>RENNES AVENIR FA</t>
  </si>
  <si>
    <t>STELLA MARIS GYMNASTIQUE DOUARNENEZ</t>
  </si>
  <si>
    <t>CAVELLEC</t>
  </si>
  <si>
    <t>Maily</t>
  </si>
  <si>
    <t>DUONG</t>
  </si>
  <si>
    <t>Emily</t>
  </si>
  <si>
    <t>GENTRIC</t>
  </si>
  <si>
    <t>Mélina</t>
  </si>
  <si>
    <t>GUGUEN</t>
  </si>
  <si>
    <t>Lou-Iza</t>
  </si>
  <si>
    <t>Lily-Rose</t>
  </si>
  <si>
    <t>LE GUILLOU</t>
  </si>
  <si>
    <t>Léana</t>
  </si>
  <si>
    <t>LE LAY</t>
  </si>
  <si>
    <t>Mathilde</t>
  </si>
  <si>
    <t>PHILIPPE</t>
  </si>
  <si>
    <t>Agathe</t>
  </si>
  <si>
    <t>PRIOL</t>
  </si>
  <si>
    <t>Mylène</t>
  </si>
  <si>
    <t>RODRIGUES</t>
  </si>
  <si>
    <t>Elisa</t>
  </si>
  <si>
    <t>BAERT</t>
  </si>
  <si>
    <t>Louane</t>
  </si>
  <si>
    <t>LE GOUILL</t>
  </si>
  <si>
    <t>Amélie</t>
  </si>
  <si>
    <t>GUILLEMOT</t>
  </si>
  <si>
    <t>Lucy</t>
  </si>
  <si>
    <t>GLOAGUEN</t>
  </si>
  <si>
    <t>Emma</t>
  </si>
  <si>
    <t>DUBOIS</t>
  </si>
  <si>
    <t>Pola</t>
  </si>
  <si>
    <t>ROLLAND</t>
  </si>
  <si>
    <t>Elyne</t>
  </si>
  <si>
    <t>CHAILLY</t>
  </si>
  <si>
    <t>Maena</t>
  </si>
  <si>
    <t>GUILLO</t>
  </si>
  <si>
    <t>Julie</t>
  </si>
  <si>
    <t>HENRI-MERCADAL</t>
  </si>
  <si>
    <t>Lola</t>
  </si>
  <si>
    <t>JOLIVET</t>
  </si>
  <si>
    <t>Alycia</t>
  </si>
  <si>
    <t>LAPART</t>
  </si>
  <si>
    <t>Kelly</t>
  </si>
  <si>
    <t>MAILLY</t>
  </si>
  <si>
    <t>Augustine</t>
  </si>
  <si>
    <t>MEZOU</t>
  </si>
  <si>
    <t>Lilou</t>
  </si>
  <si>
    <t>NICOLAS SOLER</t>
  </si>
  <si>
    <t>Lyra</t>
  </si>
  <si>
    <t xml:space="preserve">GST </t>
  </si>
  <si>
    <t>PLMCB</t>
  </si>
  <si>
    <t>UJAP</t>
  </si>
  <si>
    <t>GST</t>
  </si>
  <si>
    <t>G2C 1</t>
  </si>
  <si>
    <t>G2C</t>
  </si>
  <si>
    <t>G2C 2</t>
  </si>
  <si>
    <t>-</t>
  </si>
  <si>
    <t>LNDREIN</t>
  </si>
  <si>
    <t>ANGOT</t>
  </si>
  <si>
    <t>Maelys</t>
  </si>
  <si>
    <t>CHATELIN</t>
  </si>
  <si>
    <t>Soraya</t>
  </si>
  <si>
    <t>CLEMENT LE DALL</t>
  </si>
  <si>
    <t>Julia</t>
  </si>
  <si>
    <t>JESTIN</t>
  </si>
  <si>
    <t>Neila</t>
  </si>
  <si>
    <t>LAGADEC</t>
  </si>
  <si>
    <t>Manon</t>
  </si>
  <si>
    <t>LOAEC</t>
  </si>
  <si>
    <t>Nolwenn</t>
  </si>
  <si>
    <t>PROVOST</t>
  </si>
  <si>
    <t>Louisa</t>
  </si>
  <si>
    <t>RAJERISON</t>
  </si>
  <si>
    <t>Mya</t>
  </si>
  <si>
    <t>BON</t>
  </si>
  <si>
    <t>Anaelle</t>
  </si>
  <si>
    <t>BROSSAULT</t>
  </si>
  <si>
    <t>JEGOU</t>
  </si>
  <si>
    <t>Linaëlle</t>
  </si>
  <si>
    <t>LE BERRE</t>
  </si>
  <si>
    <t>Alice</t>
  </si>
  <si>
    <t>LOURY</t>
  </si>
  <si>
    <t>Eléanore</t>
  </si>
  <si>
    <t>MAUDIRE</t>
  </si>
  <si>
    <t>Loane</t>
  </si>
  <si>
    <t>NICOL</t>
  </si>
  <si>
    <t>ROYDOR</t>
  </si>
  <si>
    <t>Inès</t>
  </si>
  <si>
    <t>BOENISCH</t>
  </si>
  <si>
    <t>Rosalie</t>
  </si>
  <si>
    <t>CARVAL GAILLARD</t>
  </si>
  <si>
    <t>Clara</t>
  </si>
  <si>
    <t>DESCLOS</t>
  </si>
  <si>
    <t>Lilwenn</t>
  </si>
  <si>
    <t>FAUCON</t>
  </si>
  <si>
    <t>Alexia</t>
  </si>
  <si>
    <t>HENRY</t>
  </si>
  <si>
    <t>Elise</t>
  </si>
  <si>
    <t>LE FLOCH</t>
  </si>
  <si>
    <t>Noélie</t>
  </si>
  <si>
    <t>LE MOAL-LE QUILLIEC</t>
  </si>
  <si>
    <t>Anna</t>
  </si>
  <si>
    <t>LECHEVALIER</t>
  </si>
  <si>
    <t>Nyla</t>
  </si>
  <si>
    <t>LOTHORE-FACHEUX</t>
  </si>
  <si>
    <t xml:space="preserve">MERCER </t>
  </si>
  <si>
    <t>ROYANT</t>
  </si>
  <si>
    <t>Lison</t>
  </si>
  <si>
    <t>VIGNAL</t>
  </si>
  <si>
    <t>Sixtine</t>
  </si>
  <si>
    <t>BOULAY</t>
  </si>
  <si>
    <t>Elea</t>
  </si>
  <si>
    <t>BRIONNE</t>
  </si>
  <si>
    <t>Siloé</t>
  </si>
  <si>
    <t>CAMPION</t>
  </si>
  <si>
    <t>Valentine</t>
  </si>
  <si>
    <t>GAMBART</t>
  </si>
  <si>
    <t>Cassandra</t>
  </si>
  <si>
    <t>GOURIOU</t>
  </si>
  <si>
    <t>Noémie</t>
  </si>
  <si>
    <t>KERUZORE</t>
  </si>
  <si>
    <t>Leila</t>
  </si>
  <si>
    <t>LE DOZE</t>
  </si>
  <si>
    <t>Margot</t>
  </si>
  <si>
    <t>LE LIBOUX</t>
  </si>
  <si>
    <t>Chayma</t>
  </si>
  <si>
    <t>MASSON</t>
  </si>
  <si>
    <t>Charlotte</t>
  </si>
  <si>
    <t>PION WOLF</t>
  </si>
  <si>
    <t>Maxime</t>
  </si>
  <si>
    <t>GIMENEZ</t>
  </si>
  <si>
    <t>Malika</t>
  </si>
  <si>
    <t>BRIEC</t>
  </si>
  <si>
    <t>Thais</t>
  </si>
  <si>
    <t>CABON</t>
  </si>
  <si>
    <t>Candice</t>
  </si>
  <si>
    <t>CARIO</t>
  </si>
  <si>
    <t>Elona</t>
  </si>
  <si>
    <t>DEPAUW</t>
  </si>
  <si>
    <t>Bambou</t>
  </si>
  <si>
    <t>DERRIEN</t>
  </si>
  <si>
    <t>Maorye</t>
  </si>
  <si>
    <t>DROAL</t>
  </si>
  <si>
    <t>Madenn</t>
  </si>
  <si>
    <t>GARANDEAU</t>
  </si>
  <si>
    <t>Apolline</t>
  </si>
  <si>
    <t>LE BIDEAU</t>
  </si>
  <si>
    <t>Anaé</t>
  </si>
  <si>
    <t>KERMARREC</t>
  </si>
  <si>
    <t>Salomé</t>
  </si>
  <si>
    <t>LE GALL</t>
  </si>
  <si>
    <t>Garance</t>
  </si>
  <si>
    <t>PERTHUIS</t>
  </si>
  <si>
    <t>Ann Aêl</t>
  </si>
  <si>
    <t>BONNEFOY</t>
  </si>
  <si>
    <t>Lounia</t>
  </si>
  <si>
    <t>CHAUVIN</t>
  </si>
  <si>
    <t>Félicie</t>
  </si>
  <si>
    <t>FROUIN</t>
  </si>
  <si>
    <t>LE BOUSSARD</t>
  </si>
  <si>
    <t>Malho</t>
  </si>
  <si>
    <t>NAVELLOU</t>
  </si>
  <si>
    <t>Nella</t>
  </si>
  <si>
    <t>BOURBIGOT</t>
  </si>
  <si>
    <t>Callie</t>
  </si>
  <si>
    <t>MORIN</t>
  </si>
  <si>
    <t>Lalou</t>
  </si>
  <si>
    <t>MORVEZEN LE GOC</t>
  </si>
  <si>
    <t>Lisa</t>
  </si>
  <si>
    <t>PENNON</t>
  </si>
  <si>
    <t>Margaux</t>
  </si>
  <si>
    <t>QUEFFELEC</t>
  </si>
  <si>
    <t>Loélia</t>
  </si>
  <si>
    <t>SHCOETTEL</t>
  </si>
  <si>
    <t>Léanna</t>
  </si>
  <si>
    <t>Lina</t>
  </si>
  <si>
    <t>AVENIR DE BREST</t>
  </si>
  <si>
    <t>CARIS</t>
  </si>
  <si>
    <t>Lylou</t>
  </si>
  <si>
    <t>DIAS</t>
  </si>
  <si>
    <t>Léandra</t>
  </si>
  <si>
    <t>GOUGEON</t>
  </si>
  <si>
    <t>Dafnée</t>
  </si>
  <si>
    <t>LECLAIRE</t>
  </si>
  <si>
    <t>Ilyana</t>
  </si>
  <si>
    <t>MANCHKHAVA</t>
  </si>
  <si>
    <t>Elene</t>
  </si>
  <si>
    <t>MARREC-BATTEAU</t>
  </si>
  <si>
    <t>Iness</t>
  </si>
  <si>
    <t>MUZELLEC</t>
  </si>
  <si>
    <t>Lili</t>
  </si>
  <si>
    <t>POUYEZ</t>
  </si>
  <si>
    <t>Romy</t>
  </si>
  <si>
    <t>SUARD</t>
  </si>
  <si>
    <t>TRAORE</t>
  </si>
  <si>
    <t>NDeye Khady</t>
  </si>
  <si>
    <t>YOU</t>
  </si>
  <si>
    <t>Zoé</t>
  </si>
  <si>
    <t>YVINEC</t>
  </si>
  <si>
    <t xml:space="preserve">AHIDJO NASSI </t>
  </si>
  <si>
    <t>Anaëlle</t>
  </si>
  <si>
    <t>AKOUH</t>
  </si>
  <si>
    <t>Assia</t>
  </si>
  <si>
    <t>ESPIAU ROBINET</t>
  </si>
  <si>
    <t>Leann</t>
  </si>
  <si>
    <t>GELEBART</t>
  </si>
  <si>
    <t>GENTIL</t>
  </si>
  <si>
    <t>Alicia</t>
  </si>
  <si>
    <t>GUEZENNEC</t>
  </si>
  <si>
    <t>Lily</t>
  </si>
  <si>
    <t>KALAÏ</t>
  </si>
  <si>
    <t>Malikha</t>
  </si>
  <si>
    <t>LAMY</t>
  </si>
  <si>
    <t>Shona</t>
  </si>
  <si>
    <t>MALECOT</t>
  </si>
  <si>
    <t>Pauline</t>
  </si>
  <si>
    <t>MONTEIRO</t>
  </si>
  <si>
    <t>Ayna</t>
  </si>
  <si>
    <t>OMARI</t>
  </si>
  <si>
    <t>BUITRONG</t>
  </si>
  <si>
    <t>France</t>
  </si>
  <si>
    <t>DUPAGNY</t>
  </si>
  <si>
    <t>GOUILLOU</t>
  </si>
  <si>
    <t>Mélissa</t>
  </si>
  <si>
    <t>HAMZA</t>
  </si>
  <si>
    <t>Hawa</t>
  </si>
  <si>
    <t>Adèle</t>
  </si>
  <si>
    <t>LE SAUX</t>
  </si>
  <si>
    <t>Bleuenn</t>
  </si>
  <si>
    <t>MARC</t>
  </si>
  <si>
    <t>Liana</t>
  </si>
  <si>
    <t>NGAL</t>
  </si>
  <si>
    <t>Yuliana</t>
  </si>
  <si>
    <t>NJITARI</t>
  </si>
  <si>
    <t>Louna</t>
  </si>
  <si>
    <t>OBAME LANCLUME</t>
  </si>
  <si>
    <t>Noa</t>
  </si>
  <si>
    <t>Mariam</t>
  </si>
  <si>
    <t>VISKHANOV</t>
  </si>
  <si>
    <t>Marha</t>
  </si>
  <si>
    <t>GALBERT</t>
  </si>
  <si>
    <t>Shaïna</t>
  </si>
  <si>
    <t>GEDDANA</t>
  </si>
  <si>
    <t>Amina</t>
  </si>
  <si>
    <t>ISSIMAILA</t>
  </si>
  <si>
    <t>Kinaya</t>
  </si>
  <si>
    <t>KERLOGOT</t>
  </si>
  <si>
    <t>Léa</t>
  </si>
  <si>
    <t>PLANCHON-BRUN</t>
  </si>
  <si>
    <t>Romane</t>
  </si>
  <si>
    <t>PLUCHON</t>
  </si>
  <si>
    <t>Louise</t>
  </si>
  <si>
    <t>STEPHAN</t>
  </si>
  <si>
    <t>Castille</t>
  </si>
  <si>
    <t>TANGUY</t>
  </si>
  <si>
    <t>Léanne</t>
  </si>
  <si>
    <t>TRAON</t>
  </si>
  <si>
    <t>Liya</t>
  </si>
  <si>
    <t>CHEVALIER LE LURON</t>
  </si>
  <si>
    <t>Liwenn</t>
  </si>
  <si>
    <t>1358468</t>
  </si>
  <si>
    <t>DALIDEC</t>
  </si>
  <si>
    <t>1281041</t>
  </si>
  <si>
    <t>GESTIN</t>
  </si>
  <si>
    <t>1415072</t>
  </si>
  <si>
    <t>Eva</t>
  </si>
  <si>
    <t>1135100</t>
  </si>
  <si>
    <t>GUELL MILIN</t>
  </si>
  <si>
    <t>Kayna</t>
  </si>
  <si>
    <t>1087722</t>
  </si>
  <si>
    <t>HERLEDAN</t>
  </si>
  <si>
    <t>Théa</t>
  </si>
  <si>
    <t>1135103</t>
  </si>
  <si>
    <t>INIZAN</t>
  </si>
  <si>
    <t>1135114</t>
  </si>
  <si>
    <t>L'HOSTIS</t>
  </si>
  <si>
    <t>Aliyah</t>
  </si>
  <si>
    <t>1355844</t>
  </si>
  <si>
    <t>LE GOFF</t>
  </si>
  <si>
    <t>Louanne</t>
  </si>
  <si>
    <t>1232350</t>
  </si>
  <si>
    <t>PERON</t>
  </si>
  <si>
    <t>Youna</t>
  </si>
  <si>
    <t>1987937</t>
  </si>
  <si>
    <t>BABO</t>
  </si>
  <si>
    <t>Shaeyliss</t>
  </si>
  <si>
    <t>1415052</t>
  </si>
  <si>
    <t>FLEURY</t>
  </si>
  <si>
    <t>Ninon</t>
  </si>
  <si>
    <t>1318447</t>
  </si>
  <si>
    <t>LE BORGNE</t>
  </si>
  <si>
    <t>Nina</t>
  </si>
  <si>
    <t>1232387</t>
  </si>
  <si>
    <t>LE LEVIER</t>
  </si>
  <si>
    <t>1232353</t>
  </si>
  <si>
    <t>LIGUISTIN</t>
  </si>
  <si>
    <t>Nora</t>
  </si>
  <si>
    <t>1135157</t>
  </si>
  <si>
    <t>MAREC</t>
  </si>
  <si>
    <t>Luce</t>
  </si>
  <si>
    <t>1253172</t>
  </si>
  <si>
    <t>MEUDEC</t>
  </si>
  <si>
    <t>Aélia</t>
  </si>
  <si>
    <t>1135167</t>
  </si>
  <si>
    <t>PERSEQ</t>
  </si>
  <si>
    <t>Naliya</t>
  </si>
  <si>
    <t>1281030</t>
  </si>
  <si>
    <t>POSTEC</t>
  </si>
  <si>
    <t>Taina</t>
  </si>
  <si>
    <t>1176418</t>
  </si>
  <si>
    <t>POULIQUEN</t>
  </si>
  <si>
    <t>1176420</t>
  </si>
  <si>
    <t>TOQUIN</t>
  </si>
  <si>
    <t>Inaya</t>
  </si>
  <si>
    <t>1135194</t>
  </si>
  <si>
    <t>CARIOU</t>
  </si>
  <si>
    <t>Amandine</t>
  </si>
  <si>
    <t>1176329</t>
  </si>
  <si>
    <t>CÔTE</t>
  </si>
  <si>
    <t>Méline</t>
  </si>
  <si>
    <t>1448198</t>
  </si>
  <si>
    <t>HELARD</t>
  </si>
  <si>
    <t>Léna</t>
  </si>
  <si>
    <t>1087910</t>
  </si>
  <si>
    <t>KERDILES</t>
  </si>
  <si>
    <t>1228953</t>
  </si>
  <si>
    <t>PICARD</t>
  </si>
  <si>
    <t>Lise</t>
  </si>
  <si>
    <t>1176312</t>
  </si>
  <si>
    <t>PICART</t>
  </si>
  <si>
    <t>1283549</t>
  </si>
  <si>
    <t>Izia</t>
  </si>
  <si>
    <t>1176313</t>
  </si>
  <si>
    <t>1253173</t>
  </si>
  <si>
    <t>Héloise</t>
  </si>
  <si>
    <t>1135192</t>
  </si>
  <si>
    <t>TRECANT</t>
  </si>
  <si>
    <t>VERVEUR</t>
  </si>
  <si>
    <t xml:space="preserve"> Coline </t>
  </si>
  <si>
    <t>BRAS</t>
  </si>
  <si>
    <t>BIDEL</t>
  </si>
  <si>
    <t>BROQUET</t>
  </si>
  <si>
    <t>Ema</t>
  </si>
  <si>
    <t>FAGON</t>
  </si>
  <si>
    <t>Ellyn</t>
  </si>
  <si>
    <t>GOURLAIN</t>
  </si>
  <si>
    <t>Enola</t>
  </si>
  <si>
    <t>HERPIN</t>
  </si>
  <si>
    <t>LAFORGE</t>
  </si>
  <si>
    <t>LE STER</t>
  </si>
  <si>
    <t>Sarah</t>
  </si>
  <si>
    <t>NICOLAS</t>
  </si>
  <si>
    <t>RIBEIRO</t>
  </si>
  <si>
    <t>Gabrielle</t>
  </si>
  <si>
    <t>VACHET</t>
  </si>
  <si>
    <t>UJAP 2</t>
  </si>
  <si>
    <t>CHOUPEAUX PHELEP</t>
  </si>
  <si>
    <t>LUCIE</t>
  </si>
  <si>
    <t>A VERIFIER: pas de 2ème degré, maximum 12 3ème degré, 8 4ème degré, 2 5ème degré</t>
  </si>
  <si>
    <t>MAXI 12</t>
  </si>
  <si>
    <t>-8 POINTS PAR NOTE AU DESSUS DU MAXAUTORISÉ + ANNULATION DE LA NOTE DONC ON PREND LE 3</t>
  </si>
  <si>
    <t>MAXI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</si>
</sst>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20" x14ac:knownFonts="1">
    <font>
      <sz val="11"/>
      <color theme="1"/>
      <name val="Calibri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7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color theme="1"/>
      <name val="Arial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2" borderId="1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9" fillId="0" borderId="20" xfId="0" applyFont="1" applyBorder="1"/>
    <xf numFmtId="0" fontId="10" fillId="2" borderId="17" xfId="0" applyFont="1" applyFill="1" applyBorder="1" applyAlignment="1">
      <alignment horizontal="left"/>
    </xf>
    <xf numFmtId="1" fontId="11" fillId="2" borderId="21" xfId="0" applyNumberFormat="1" applyFont="1" applyFill="1" applyBorder="1" applyAlignment="1">
      <alignment horizontal="right" vertical="center"/>
    </xf>
    <xf numFmtId="0" fontId="10" fillId="0" borderId="17" xfId="0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2" fontId="10" fillId="2" borderId="19" xfId="0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2" fillId="0" borderId="20" xfId="0" applyFont="1" applyBorder="1"/>
    <xf numFmtId="2" fontId="2" fillId="0" borderId="20" xfId="0" applyNumberFormat="1" applyFont="1" applyBorder="1"/>
    <xf numFmtId="1" fontId="11" fillId="2" borderId="22" xfId="0" applyNumberFormat="1" applyFont="1" applyFill="1" applyBorder="1" applyAlignment="1">
      <alignment horizontal="right" vertical="center"/>
    </xf>
    <xf numFmtId="1" fontId="11" fillId="2" borderId="18" xfId="0" applyNumberFormat="1" applyFont="1" applyFill="1" applyBorder="1" applyAlignment="1">
      <alignment horizontal="right"/>
    </xf>
    <xf numFmtId="49" fontId="11" fillId="2" borderId="18" xfId="0" applyNumberFormat="1" applyFont="1" applyFill="1" applyBorder="1" applyAlignment="1">
      <alignment horizontal="right"/>
    </xf>
    <xf numFmtId="1" fontId="11" fillId="2" borderId="23" xfId="0" applyNumberFormat="1" applyFont="1" applyFill="1" applyBorder="1" applyAlignment="1">
      <alignment horizontal="right" vertical="center"/>
    </xf>
    <xf numFmtId="1" fontId="10" fillId="2" borderId="17" xfId="0" applyNumberFormat="1" applyFont="1" applyFill="1" applyBorder="1" applyAlignment="1">
      <alignment horizontal="left"/>
    </xf>
    <xf numFmtId="0" fontId="12" fillId="2" borderId="17" xfId="0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 vertical="center"/>
    </xf>
    <xf numFmtId="2" fontId="12" fillId="2" borderId="19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2" borderId="26" xfId="0" applyFont="1" applyFill="1" applyBorder="1" applyAlignment="1">
      <alignment horizontal="center"/>
    </xf>
    <xf numFmtId="2" fontId="8" fillId="2" borderId="27" xfId="0" applyNumberFormat="1" applyFont="1" applyFill="1" applyBorder="1" applyAlignment="1">
      <alignment horizontal="center" vertical="center"/>
    </xf>
    <xf numFmtId="2" fontId="12" fillId="2" borderId="28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2" fontId="10" fillId="2" borderId="30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2" fillId="2" borderId="19" xfId="0" applyFont="1" applyFill="1" applyBorder="1"/>
    <xf numFmtId="0" fontId="2" fillId="2" borderId="13" xfId="0" applyFont="1" applyFill="1" applyBorder="1"/>
    <xf numFmtId="1" fontId="2" fillId="2" borderId="31" xfId="0" applyNumberFormat="1" applyFont="1" applyFill="1" applyBorder="1"/>
    <xf numFmtId="0" fontId="2" fillId="0" borderId="13" xfId="0" applyFont="1" applyBorder="1"/>
    <xf numFmtId="2" fontId="14" fillId="0" borderId="25" xfId="0" applyNumberFormat="1" applyFont="1" applyBorder="1" applyAlignment="1">
      <alignment horizontal="center"/>
    </xf>
    <xf numFmtId="1" fontId="2" fillId="0" borderId="13" xfId="0" applyNumberFormat="1" applyFont="1" applyBorder="1"/>
    <xf numFmtId="2" fontId="14" fillId="2" borderId="25" xfId="0" applyNumberFormat="1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/>
    <xf numFmtId="1" fontId="2" fillId="2" borderId="34" xfId="0" applyNumberFormat="1" applyFont="1" applyFill="1" applyBorder="1"/>
    <xf numFmtId="0" fontId="2" fillId="0" borderId="33" xfId="0" applyFont="1" applyBorder="1"/>
    <xf numFmtId="2" fontId="14" fillId="0" borderId="34" xfId="0" applyNumberFormat="1" applyFont="1" applyBorder="1" applyAlignment="1">
      <alignment horizontal="center"/>
    </xf>
    <xf numFmtId="1" fontId="2" fillId="0" borderId="33" xfId="0" applyNumberFormat="1" applyFont="1" applyBorder="1"/>
    <xf numFmtId="2" fontId="14" fillId="2" borderId="34" xfId="0" applyNumberFormat="1" applyFont="1" applyFill="1" applyBorder="1" applyAlignment="1">
      <alignment horizontal="center"/>
    </xf>
    <xf numFmtId="49" fontId="2" fillId="2" borderId="34" xfId="0" applyNumberFormat="1" applyFont="1" applyFill="1" applyBorder="1"/>
    <xf numFmtId="1" fontId="2" fillId="2" borderId="35" xfId="0" applyNumberFormat="1" applyFont="1" applyFill="1" applyBorder="1"/>
    <xf numFmtId="0" fontId="2" fillId="2" borderId="34" xfId="0" applyFont="1" applyFill="1" applyBorder="1"/>
    <xf numFmtId="0" fontId="10" fillId="2" borderId="20" xfId="0" applyFont="1" applyFill="1" applyBorder="1" applyAlignment="1">
      <alignment horizontal="left"/>
    </xf>
    <xf numFmtId="1" fontId="11" fillId="2" borderId="20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/>
    </xf>
    <xf numFmtId="1" fontId="11" fillId="2" borderId="20" xfId="0" applyNumberFormat="1" applyFont="1" applyFill="1" applyBorder="1" applyAlignment="1">
      <alignment horizontal="right"/>
    </xf>
    <xf numFmtId="49" fontId="11" fillId="2" borderId="20" xfId="0" applyNumberFormat="1" applyFont="1" applyFill="1" applyBorder="1" applyAlignment="1">
      <alignment horizontal="right"/>
    </xf>
    <xf numFmtId="1" fontId="10" fillId="2" borderId="20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2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2" fontId="10" fillId="2" borderId="20" xfId="0" applyNumberFormat="1" applyFont="1" applyFill="1" applyBorder="1" applyAlignment="1">
      <alignment horizontal="left"/>
    </xf>
    <xf numFmtId="49" fontId="10" fillId="2" borderId="20" xfId="0" applyNumberFormat="1" applyFont="1" applyFill="1" applyBorder="1" applyAlignment="1">
      <alignment horizontal="left"/>
    </xf>
    <xf numFmtId="0" fontId="17" fillId="0" borderId="0" xfId="0" applyFont="1"/>
    <xf numFmtId="0" fontId="2" fillId="4" borderId="36" xfId="0" applyFont="1" applyFill="1" applyBorder="1"/>
    <xf numFmtId="0" fontId="17" fillId="0" borderId="0" xfId="0" applyFont="1" applyAlignment="1">
      <alignment horizontal="right"/>
    </xf>
    <xf numFmtId="0" fontId="18" fillId="2" borderId="20" xfId="0" applyFont="1" applyFill="1" applyBorder="1" applyAlignment="1">
      <alignment wrapText="1"/>
    </xf>
    <xf numFmtId="1" fontId="18" fillId="2" borderId="20" xfId="0" applyNumberFormat="1" applyFont="1" applyFill="1" applyBorder="1" applyAlignment="1">
      <alignment wrapText="1"/>
    </xf>
    <xf numFmtId="2" fontId="18" fillId="2" borderId="20" xfId="0" applyNumberFormat="1" applyFont="1" applyFill="1" applyBorder="1" applyAlignment="1">
      <alignment wrapText="1"/>
    </xf>
    <xf numFmtId="49" fontId="18" fillId="2" borderId="20" xfId="0" applyNumberFormat="1" applyFont="1" applyFill="1" applyBorder="1" applyAlignment="1">
      <alignment wrapText="1"/>
    </xf>
    <xf numFmtId="0" fontId="2" fillId="0" borderId="37" xfId="0" applyFont="1" applyBorder="1"/>
    <xf numFmtId="2" fontId="2" fillId="0" borderId="37" xfId="0" applyNumberFormat="1" applyFont="1" applyBorder="1"/>
    <xf numFmtId="2" fontId="2" fillId="0" borderId="0" xfId="0" applyNumberFormat="1" applyFont="1"/>
    <xf numFmtId="0" fontId="9" fillId="0" borderId="0" xfId="0" applyFont="1"/>
    <xf numFmtId="164" fontId="10" fillId="2" borderId="20" xfId="0" applyNumberFormat="1" applyFont="1" applyFill="1" applyBorder="1" applyAlignment="1">
      <alignment horizontal="left"/>
    </xf>
    <xf numFmtId="1" fontId="2" fillId="0" borderId="33" xfId="0" quotePrefix="1" applyNumberFormat="1" applyFont="1" applyBorder="1"/>
    <xf numFmtId="1" fontId="13" fillId="0" borderId="0" xfId="0" applyNumberFormat="1" applyFont="1" applyAlignment="1">
      <alignment horizontal="center"/>
    </xf>
    <xf numFmtId="0" fontId="2" fillId="2" borderId="12" xfId="0" applyFont="1" applyFill="1" applyBorder="1"/>
    <xf numFmtId="0" fontId="2" fillId="2" borderId="39" xfId="0" applyFont="1" applyFill="1" applyBorder="1"/>
    <xf numFmtId="1" fontId="2" fillId="2" borderId="38" xfId="0" applyNumberFormat="1" applyFont="1" applyFill="1" applyBorder="1"/>
    <xf numFmtId="49" fontId="2" fillId="2" borderId="38" xfId="0" applyNumberFormat="1" applyFont="1" applyFill="1" applyBorder="1"/>
    <xf numFmtId="1" fontId="2" fillId="2" borderId="38" xfId="0" applyNumberFormat="1" applyFont="1" applyFill="1" applyBorder="1" applyAlignment="1">
      <alignment horizontal="right"/>
    </xf>
    <xf numFmtId="49" fontId="2" fillId="2" borderId="38" xfId="0" applyNumberFormat="1" applyFont="1" applyFill="1" applyBorder="1" applyAlignment="1">
      <alignment horizontal="right"/>
    </xf>
    <xf numFmtId="0" fontId="2" fillId="2" borderId="38" xfId="0" applyFont="1" applyFill="1" applyBorder="1"/>
    <xf numFmtId="0" fontId="2" fillId="2" borderId="38" xfId="0" applyFont="1" applyFill="1" applyBorder="1" applyAlignment="1">
      <alignment horizontal="right"/>
    </xf>
    <xf numFmtId="0" fontId="10" fillId="2" borderId="38" xfId="0" applyFont="1" applyFill="1" applyBorder="1" applyAlignment="1">
      <alignment horizontal="left"/>
    </xf>
    <xf numFmtId="1" fontId="11" fillId="2" borderId="38" xfId="0" applyNumberFormat="1" applyFont="1" applyFill="1" applyBorder="1" applyAlignment="1">
      <alignment horizontal="right" vertical="center"/>
    </xf>
    <xf numFmtId="1" fontId="11" fillId="2" borderId="38" xfId="0" applyNumberFormat="1" applyFont="1" applyFill="1" applyBorder="1" applyAlignment="1">
      <alignment horizontal="right"/>
    </xf>
    <xf numFmtId="0" fontId="11" fillId="2" borderId="38" xfId="0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0" borderId="3" xfId="0" applyFont="1" applyBorder="1"/>
    <xf numFmtId="0" fontId="9" fillId="3" borderId="11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2" xfId="0" applyFont="1" applyBorder="1"/>
    <xf numFmtId="0" fontId="6" fillId="2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6" fillId="2" borderId="7" xfId="0" applyFont="1" applyFill="1" applyBorder="1" applyAlignment="1">
      <alignment horizontal="center" vertical="center"/>
    </xf>
    <xf numFmtId="0" fontId="7" fillId="0" borderId="41" xfId="0" applyFont="1" applyBorder="1"/>
    <xf numFmtId="0" fontId="6" fillId="2" borderId="8" xfId="0" applyFont="1" applyFill="1" applyBorder="1" applyAlignment="1">
      <alignment horizontal="center" vertical="center"/>
    </xf>
    <xf numFmtId="0" fontId="7" fillId="0" borderId="42" xfId="0" applyFont="1" applyBorder="1"/>
    <xf numFmtId="0" fontId="6" fillId="2" borderId="9" xfId="0" applyFont="1" applyFill="1" applyBorder="1" applyAlignment="1">
      <alignment horizontal="center" vertical="center"/>
    </xf>
    <xf numFmtId="0" fontId="7" fillId="0" borderId="40" xfId="0" applyFont="1" applyBorder="1"/>
    <xf numFmtId="0" fontId="12" fillId="2" borderId="43" xfId="0" applyFont="1" applyFill="1" applyBorder="1" applyAlignment="1">
      <alignment horizontal="center"/>
    </xf>
    <xf numFmtId="0" fontId="7" fillId="0" borderId="39" xfId="0" applyFont="1" applyBorder="1"/>
    <xf numFmtId="0" fontId="7" fillId="0" borderId="34" xfId="0" applyFont="1" applyBorder="1"/>
    <xf numFmtId="0" fontId="12" fillId="2" borderId="24" xfId="0" applyFont="1" applyFill="1" applyBorder="1" applyAlignment="1">
      <alignment horizontal="center"/>
    </xf>
    <xf numFmtId="0" fontId="7" fillId="0" borderId="25" xfId="0" applyFont="1" applyBorder="1"/>
    <xf numFmtId="0" fontId="13" fillId="2" borderId="4" xfId="0" applyFont="1" applyFill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9" fillId="2" borderId="38" xfId="0" applyFont="1" applyFill="1" applyBorder="1" applyAlignment="1">
      <alignment horizontal="left"/>
    </xf>
    <xf numFmtId="0" fontId="14" fillId="2" borderId="38" xfId="0" applyFont="1" applyFill="1" applyBorder="1" applyAlignment="1">
      <alignment horizontal="left"/>
    </xf>
    <xf numFmtId="1" fontId="2" fillId="0" borderId="13" xfId="0" quotePrefix="1" applyNumberFormat="1" applyFont="1" applyBorder="1"/>
    <xf numFmtId="0" fontId="2" fillId="5" borderId="0" xfId="0" applyFont="1" applyFill="1"/>
    <xf numFmtId="0" fontId="2" fillId="5" borderId="0" xfId="0" quotePrefix="1" applyFont="1" applyFill="1"/>
    <xf numFmtId="0" fontId="0" fillId="5" borderId="0" xfId="0" applyFill="1"/>
    <xf numFmtId="2" fontId="14" fillId="5" borderId="34" xfId="0" applyNumberFormat="1" applyFont="1" applyFill="1" applyBorder="1" applyAlignment="1">
      <alignment horizontal="center"/>
    </xf>
    <xf numFmtId="2" fontId="14" fillId="0" borderId="34" xfId="0" applyNumberFormat="1" applyFont="1" applyFill="1" applyBorder="1" applyAlignment="1">
      <alignment horizontal="center"/>
    </xf>
    <xf numFmtId="0" fontId="8" fillId="2" borderId="38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0"/>
  <sheetViews>
    <sheetView topLeftCell="A69" workbookViewId="0">
      <selection activeCell="A81" sqref="A81:L92"/>
    </sheetView>
  </sheetViews>
  <sheetFormatPr baseColWidth="10" defaultColWidth="14.5" defaultRowHeight="15" customHeight="1" x14ac:dyDescent="0.2"/>
  <cols>
    <col min="1" max="1" width="20.5" customWidth="1"/>
    <col min="2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22.5" customHeight="1" x14ac:dyDescent="0.3">
      <c r="A1" s="101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1</v>
      </c>
      <c r="P1" s="100"/>
    </row>
    <row r="2" spans="1:20" ht="18.75" customHeight="1" x14ac:dyDescent="0.2">
      <c r="M2" s="2"/>
      <c r="N2" s="2"/>
      <c r="O2" s="100"/>
      <c r="P2" s="100"/>
    </row>
    <row r="3" spans="1:20" ht="18.75" customHeight="1" x14ac:dyDescent="0.3">
      <c r="A3" s="103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8.75" customHeight="1" x14ac:dyDescent="0.2">
      <c r="M4" s="2"/>
      <c r="N4" s="2"/>
      <c r="O4" s="100"/>
      <c r="P4" s="100"/>
    </row>
    <row r="5" spans="1:20" ht="18.75" customHeight="1" x14ac:dyDescent="0.25">
      <c r="A5" s="104" t="s">
        <v>96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8.75" customHeight="1" x14ac:dyDescent="0.25">
      <c r="A6" s="106" t="s">
        <v>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8.7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13</v>
      </c>
      <c r="P7" s="97"/>
      <c r="Q7" s="97"/>
      <c r="R7" s="97"/>
      <c r="S7" s="97"/>
      <c r="T7" s="98"/>
    </row>
    <row r="8" spans="1:20" ht="18.75" customHeight="1" x14ac:dyDescent="0.25">
      <c r="A8" s="110"/>
      <c r="B8" s="112"/>
      <c r="C8" s="114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.75" customHeight="1" x14ac:dyDescent="0.2">
      <c r="A9" s="129" t="s">
        <v>128</v>
      </c>
      <c r="B9" s="129" t="s">
        <v>129</v>
      </c>
      <c r="C9" s="90">
        <v>1435379</v>
      </c>
      <c r="D9" s="56">
        <v>3</v>
      </c>
      <c r="E9" s="14">
        <v>9.85</v>
      </c>
      <c r="F9" s="15">
        <v>3</v>
      </c>
      <c r="G9" s="14">
        <v>14.5</v>
      </c>
      <c r="H9" s="15">
        <v>3</v>
      </c>
      <c r="I9" s="14">
        <v>9.4</v>
      </c>
      <c r="J9" s="15">
        <v>3</v>
      </c>
      <c r="K9" s="14">
        <v>14.4</v>
      </c>
      <c r="L9" s="16">
        <f t="shared" ref="L9:L20" si="0">SUM($E9+$G9+$I9+$K9)</f>
        <v>48.15</v>
      </c>
      <c r="M9" s="17"/>
      <c r="N9" s="2"/>
      <c r="O9" s="18" t="str">
        <f>A5</f>
        <v>STELLA MARIS GYMNASTIQUE DOUARNENEZ</v>
      </c>
      <c r="P9" s="19">
        <f>E27</f>
        <v>87.05</v>
      </c>
      <c r="Q9" s="19">
        <f>G27</f>
        <v>85.65</v>
      </c>
      <c r="R9" s="19">
        <f>I27</f>
        <v>80.3</v>
      </c>
      <c r="S9" s="19">
        <f t="shared" ref="S9:T9" si="1">K27</f>
        <v>82.100000000000009</v>
      </c>
      <c r="T9" s="19">
        <f t="shared" si="1"/>
        <v>335.1</v>
      </c>
    </row>
    <row r="10" spans="1:20" ht="18.75" customHeight="1" x14ac:dyDescent="0.2">
      <c r="A10" s="129" t="s">
        <v>130</v>
      </c>
      <c r="B10" s="129" t="s">
        <v>131</v>
      </c>
      <c r="C10" s="90">
        <v>1392524</v>
      </c>
      <c r="D10" s="56">
        <v>3</v>
      </c>
      <c r="E10" s="14">
        <v>14.5</v>
      </c>
      <c r="F10" s="15">
        <v>3</v>
      </c>
      <c r="G10" s="14">
        <v>13.7</v>
      </c>
      <c r="H10" s="15">
        <v>3</v>
      </c>
      <c r="I10" s="14">
        <v>12.9</v>
      </c>
      <c r="J10" s="15">
        <v>3</v>
      </c>
      <c r="K10" s="14">
        <v>13.1</v>
      </c>
      <c r="L10" s="16">
        <f t="shared" si="0"/>
        <v>54.2</v>
      </c>
      <c r="M10" s="17"/>
      <c r="N10" s="2"/>
      <c r="O10" s="18" t="str">
        <f>A29</f>
        <v xml:space="preserve">GST </v>
      </c>
      <c r="P10" s="19">
        <f>E51</f>
        <v>86.05</v>
      </c>
      <c r="Q10" s="19">
        <f>G51</f>
        <v>84.8</v>
      </c>
      <c r="R10" s="19">
        <f>I51</f>
        <v>83.05</v>
      </c>
      <c r="S10" s="19">
        <f t="shared" ref="S10:T10" si="2">K51</f>
        <v>81.749999999999986</v>
      </c>
      <c r="T10" s="19">
        <f t="shared" si="2"/>
        <v>335.65</v>
      </c>
    </row>
    <row r="11" spans="1:20" ht="18.75" customHeight="1" x14ac:dyDescent="0.2">
      <c r="A11" s="89" t="s">
        <v>132</v>
      </c>
      <c r="B11" s="89" t="s">
        <v>133</v>
      </c>
      <c r="C11" s="90">
        <v>1340028</v>
      </c>
      <c r="D11" s="56">
        <v>3</v>
      </c>
      <c r="E11" s="14">
        <v>14.35</v>
      </c>
      <c r="F11" s="15">
        <v>3</v>
      </c>
      <c r="G11" s="14">
        <v>15.3</v>
      </c>
      <c r="H11" s="15">
        <v>3</v>
      </c>
      <c r="I11" s="14">
        <v>13.8</v>
      </c>
      <c r="J11" s="15">
        <v>3</v>
      </c>
      <c r="K11" s="14">
        <v>12.55</v>
      </c>
      <c r="L11" s="16">
        <f t="shared" si="0"/>
        <v>56</v>
      </c>
      <c r="M11" s="17"/>
      <c r="N11" s="2"/>
      <c r="O11" s="18" t="str">
        <f>A53</f>
        <v>PLMCB</v>
      </c>
      <c r="P11" s="19">
        <f>E75</f>
        <v>85.45</v>
      </c>
      <c r="Q11" s="19">
        <f>G75</f>
        <v>81.45</v>
      </c>
      <c r="R11" s="19">
        <f>I75</f>
        <v>79.8</v>
      </c>
      <c r="S11" s="19">
        <f t="shared" ref="S11:T11" si="3">K75</f>
        <v>81.150000000000006</v>
      </c>
      <c r="T11" s="19">
        <f t="shared" si="3"/>
        <v>327.85</v>
      </c>
    </row>
    <row r="12" spans="1:20" ht="18.75" customHeight="1" x14ac:dyDescent="0.2">
      <c r="A12" s="89" t="s">
        <v>136</v>
      </c>
      <c r="B12" s="89" t="s">
        <v>137</v>
      </c>
      <c r="C12" s="91">
        <v>1435390</v>
      </c>
      <c r="D12" s="56">
        <v>3</v>
      </c>
      <c r="E12" s="14">
        <v>13.7</v>
      </c>
      <c r="F12" s="15">
        <v>2</v>
      </c>
      <c r="G12" s="14">
        <v>13.4</v>
      </c>
      <c r="H12" s="15">
        <v>2</v>
      </c>
      <c r="I12" s="14">
        <v>12.6</v>
      </c>
      <c r="J12" s="15">
        <v>3</v>
      </c>
      <c r="K12" s="14">
        <v>13.45</v>
      </c>
      <c r="L12" s="16">
        <f t="shared" si="0"/>
        <v>53.150000000000006</v>
      </c>
      <c r="M12" s="17"/>
      <c r="N12" s="2"/>
      <c r="O12" s="18" t="str">
        <f>A77</f>
        <v>AVENIR DE BREST</v>
      </c>
      <c r="P12" s="19">
        <f>E99</f>
        <v>87.149999999999977</v>
      </c>
      <c r="Q12" s="19">
        <f>G99</f>
        <v>85.450000000000031</v>
      </c>
      <c r="R12" s="19">
        <f>I99</f>
        <v>81.550000000000011</v>
      </c>
      <c r="S12" s="19">
        <f t="shared" ref="S12:T12" si="4">K99</f>
        <v>84.55</v>
      </c>
      <c r="T12" s="19">
        <f t="shared" si="4"/>
        <v>338.70000000000005</v>
      </c>
    </row>
    <row r="13" spans="1:20" ht="18.75" customHeight="1" x14ac:dyDescent="0.2">
      <c r="A13" s="89" t="s">
        <v>118</v>
      </c>
      <c r="B13" s="89" t="s">
        <v>119</v>
      </c>
      <c r="C13" s="92">
        <v>1435392</v>
      </c>
      <c r="D13" s="56">
        <v>3</v>
      </c>
      <c r="E13" s="14">
        <v>14.6</v>
      </c>
      <c r="F13" s="15">
        <v>3</v>
      </c>
      <c r="G13" s="14">
        <v>14.6</v>
      </c>
      <c r="H13" s="15">
        <v>3</v>
      </c>
      <c r="I13" s="14">
        <v>13.4</v>
      </c>
      <c r="J13" s="15">
        <v>3</v>
      </c>
      <c r="K13" s="14">
        <v>14.15</v>
      </c>
      <c r="L13" s="16">
        <f t="shared" si="0"/>
        <v>56.75</v>
      </c>
      <c r="M13" s="17"/>
      <c r="N13" s="2"/>
      <c r="O13" s="18">
        <f>A101</f>
        <v>0</v>
      </c>
      <c r="P13" s="19">
        <f>E123</f>
        <v>0</v>
      </c>
      <c r="Q13" s="19">
        <f>G123</f>
        <v>0</v>
      </c>
      <c r="R13" s="19">
        <f>I123</f>
        <v>0</v>
      </c>
      <c r="S13" s="19">
        <f t="shared" ref="S13:T13" si="5">K123</f>
        <v>0</v>
      </c>
      <c r="T13" s="19">
        <f t="shared" si="5"/>
        <v>0</v>
      </c>
    </row>
    <row r="14" spans="1:20" ht="18.75" customHeight="1" x14ac:dyDescent="0.2">
      <c r="A14" s="89" t="s">
        <v>138</v>
      </c>
      <c r="B14" s="89" t="s">
        <v>139</v>
      </c>
      <c r="C14" s="90">
        <v>1435396</v>
      </c>
      <c r="D14" s="56">
        <v>3</v>
      </c>
      <c r="E14" s="14">
        <v>15</v>
      </c>
      <c r="F14" s="15">
        <v>2</v>
      </c>
      <c r="G14" s="14">
        <v>13.25</v>
      </c>
      <c r="H14" s="15">
        <v>2</v>
      </c>
      <c r="I14" s="14">
        <v>12.9</v>
      </c>
      <c r="J14" s="15">
        <v>3</v>
      </c>
      <c r="K14" s="14">
        <v>13.1</v>
      </c>
      <c r="L14" s="16">
        <f t="shared" si="0"/>
        <v>54.25</v>
      </c>
      <c r="M14" s="17"/>
      <c r="N14" s="2"/>
      <c r="O14" s="18">
        <f>A125</f>
        <v>0</v>
      </c>
      <c r="P14" s="19">
        <f>E147</f>
        <v>0</v>
      </c>
      <c r="Q14" s="19">
        <f>G147</f>
        <v>0</v>
      </c>
      <c r="R14" s="19">
        <f>I147</f>
        <v>0</v>
      </c>
      <c r="S14" s="19">
        <f t="shared" ref="S14:T14" si="6">K147</f>
        <v>0</v>
      </c>
      <c r="T14" s="19">
        <f t="shared" si="6"/>
        <v>0</v>
      </c>
    </row>
    <row r="15" spans="1:20" ht="18.75" customHeight="1" x14ac:dyDescent="0.2">
      <c r="A15" s="89" t="s">
        <v>142</v>
      </c>
      <c r="B15" s="89" t="s">
        <v>143</v>
      </c>
      <c r="C15" s="92">
        <v>1381964</v>
      </c>
      <c r="D15" s="56">
        <v>3</v>
      </c>
      <c r="E15" s="14">
        <v>14.25</v>
      </c>
      <c r="F15" s="15">
        <v>3</v>
      </c>
      <c r="G15" s="14">
        <v>13.2</v>
      </c>
      <c r="H15" s="15">
        <v>3</v>
      </c>
      <c r="I15" s="14">
        <v>13.7</v>
      </c>
      <c r="J15" s="15">
        <v>3</v>
      </c>
      <c r="K15" s="14">
        <v>13.9</v>
      </c>
      <c r="L15" s="16">
        <f t="shared" si="0"/>
        <v>55.05</v>
      </c>
      <c r="M15" s="17"/>
      <c r="N15" s="2"/>
      <c r="O15" s="18">
        <f>A149</f>
        <v>0</v>
      </c>
      <c r="P15" s="19" t="e">
        <f>E171</f>
        <v>#NUM!</v>
      </c>
      <c r="Q15" s="19" t="e">
        <f>G171</f>
        <v>#NUM!</v>
      </c>
      <c r="R15" s="19" t="e">
        <f>I171</f>
        <v>#NUM!</v>
      </c>
      <c r="S15" s="19" t="e">
        <f t="shared" ref="S15:T15" si="7">K171</f>
        <v>#NUM!</v>
      </c>
      <c r="T15" s="19" t="e">
        <f t="shared" si="7"/>
        <v>#NUM!</v>
      </c>
    </row>
    <row r="16" spans="1:20" ht="18.75" customHeight="1" x14ac:dyDescent="0.2">
      <c r="A16" s="89" t="s">
        <v>431</v>
      </c>
      <c r="B16" s="89" t="s">
        <v>102</v>
      </c>
      <c r="C16" s="90">
        <v>1402648</v>
      </c>
      <c r="D16" s="56">
        <v>3</v>
      </c>
      <c r="E16" s="14">
        <v>14.35</v>
      </c>
      <c r="F16" s="15">
        <v>3</v>
      </c>
      <c r="G16" s="14">
        <v>14.15</v>
      </c>
      <c r="H16" s="15">
        <v>2</v>
      </c>
      <c r="I16" s="14">
        <v>13.6</v>
      </c>
      <c r="J16" s="15">
        <v>3</v>
      </c>
      <c r="K16" s="14">
        <v>12.1</v>
      </c>
      <c r="L16" s="16">
        <f t="shared" si="0"/>
        <v>54.2</v>
      </c>
      <c r="M16" s="17"/>
      <c r="N16" s="2"/>
      <c r="O16" s="18" t="str">
        <f>A173</f>
        <v>ASSOCIATION</v>
      </c>
      <c r="P16" s="19" t="e">
        <f>E195</f>
        <v>#NUM!</v>
      </c>
      <c r="Q16" s="19" t="e">
        <f>G195</f>
        <v>#NUM!</v>
      </c>
      <c r="R16" s="19" t="e">
        <f>I195</f>
        <v>#NUM!</v>
      </c>
      <c r="S16" s="19" t="e">
        <f t="shared" ref="S16:T16" si="8">K195</f>
        <v>#NUM!</v>
      </c>
      <c r="T16" s="19" t="e">
        <f t="shared" si="8"/>
        <v>#NUM!</v>
      </c>
    </row>
    <row r="17" spans="1:23" ht="18.75" customHeight="1" x14ac:dyDescent="0.2">
      <c r="A17" s="89"/>
      <c r="B17" s="89"/>
      <c r="C17" s="90"/>
      <c r="D17" s="56"/>
      <c r="E17" s="14">
        <v>0</v>
      </c>
      <c r="F17" s="15"/>
      <c r="G17" s="14">
        <v>0</v>
      </c>
      <c r="H17" s="15"/>
      <c r="I17" s="14">
        <v>0</v>
      </c>
      <c r="J17" s="15"/>
      <c r="K17" s="14">
        <v>0</v>
      </c>
      <c r="L17" s="16">
        <f t="shared" si="0"/>
        <v>0</v>
      </c>
      <c r="M17" s="17"/>
      <c r="N17" s="2"/>
      <c r="O17" s="18" t="str">
        <f>A197</f>
        <v>ASSOCIATION</v>
      </c>
      <c r="P17" s="19" t="e">
        <f>E219</f>
        <v>#NUM!</v>
      </c>
      <c r="Q17" s="19" t="e">
        <f>G219</f>
        <v>#NUM!</v>
      </c>
      <c r="R17" s="19" t="e">
        <f>I219</f>
        <v>#NUM!</v>
      </c>
      <c r="S17" s="19" t="e">
        <f t="shared" ref="S17:T17" si="9">K219</f>
        <v>#NUM!</v>
      </c>
      <c r="T17" s="19" t="e">
        <f t="shared" si="9"/>
        <v>#NUM!</v>
      </c>
    </row>
    <row r="18" spans="1:23" ht="18.75" customHeight="1" x14ac:dyDescent="0.2">
      <c r="A18" s="89"/>
      <c r="B18" s="89"/>
      <c r="C18" s="90"/>
      <c r="D18" s="56"/>
      <c r="E18" s="14">
        <v>0</v>
      </c>
      <c r="F18" s="15"/>
      <c r="G18" s="14">
        <v>0</v>
      </c>
      <c r="H18" s="15"/>
      <c r="I18" s="14">
        <v>0</v>
      </c>
      <c r="J18" s="15"/>
      <c r="K18" s="14">
        <v>0</v>
      </c>
      <c r="L18" s="16">
        <f t="shared" si="0"/>
        <v>0</v>
      </c>
      <c r="M18" s="17"/>
      <c r="N18" s="2"/>
      <c r="O18" s="18" t="str">
        <f>A221</f>
        <v>ASSOCIATION</v>
      </c>
      <c r="P18" s="19" t="e">
        <f>E243</f>
        <v>#NUM!</v>
      </c>
      <c r="Q18" s="19" t="e">
        <f>G243</f>
        <v>#NUM!</v>
      </c>
      <c r="R18" s="19" t="e">
        <f>I243</f>
        <v>#NUM!</v>
      </c>
      <c r="S18" s="19" t="e">
        <f t="shared" ref="S18:T18" si="10">K243</f>
        <v>#NUM!</v>
      </c>
      <c r="T18" s="19" t="e">
        <f t="shared" si="10"/>
        <v>#NUM!</v>
      </c>
    </row>
    <row r="19" spans="1:23" ht="18.75" customHeight="1" x14ac:dyDescent="0.2">
      <c r="A19" s="128"/>
      <c r="B19" s="128"/>
      <c r="C19" s="90"/>
      <c r="D19" s="56"/>
      <c r="E19" s="14">
        <v>0</v>
      </c>
      <c r="F19" s="15"/>
      <c r="G19" s="14">
        <v>0</v>
      </c>
      <c r="H19" s="15"/>
      <c r="I19" s="14">
        <v>0</v>
      </c>
      <c r="J19" s="15"/>
      <c r="K19" s="14">
        <v>0</v>
      </c>
      <c r="L19" s="16">
        <f t="shared" si="0"/>
        <v>0</v>
      </c>
      <c r="M19" s="17"/>
      <c r="N19" s="2"/>
      <c r="O19" s="18" t="str">
        <f>A245</f>
        <v>ASSOCIATION</v>
      </c>
      <c r="P19" s="19" t="e">
        <f>E267</f>
        <v>#NUM!</v>
      </c>
      <c r="Q19" s="19" t="e">
        <f>G267</f>
        <v>#NUM!</v>
      </c>
      <c r="R19" s="19" t="e">
        <f>I267</f>
        <v>#NUM!</v>
      </c>
      <c r="S19" s="19" t="e">
        <f t="shared" ref="S19:T19" si="11">K267</f>
        <v>#NUM!</v>
      </c>
      <c r="T19" s="19" t="e">
        <f t="shared" si="11"/>
        <v>#NUM!</v>
      </c>
      <c r="V19" s="99" t="s">
        <v>17</v>
      </c>
      <c r="W19" s="100"/>
    </row>
    <row r="20" spans="1:23" ht="18.75" customHeight="1" x14ac:dyDescent="0.2">
      <c r="A20" s="89"/>
      <c r="B20" s="89"/>
      <c r="C20" s="93"/>
      <c r="D20" s="56"/>
      <c r="E20" s="14">
        <v>0</v>
      </c>
      <c r="F20" s="15"/>
      <c r="G20" s="14">
        <v>0</v>
      </c>
      <c r="H20" s="15"/>
      <c r="I20" s="14">
        <v>0</v>
      </c>
      <c r="J20" s="15"/>
      <c r="K20" s="14">
        <v>0</v>
      </c>
      <c r="L20" s="16">
        <f t="shared" si="0"/>
        <v>0</v>
      </c>
      <c r="M20" s="17"/>
      <c r="N20" s="2"/>
      <c r="O20" s="18" t="str">
        <f>A269</f>
        <v>ASSOCIATION</v>
      </c>
      <c r="P20" s="19" t="e">
        <f>E291</f>
        <v>#NUM!</v>
      </c>
      <c r="Q20" s="19" t="e">
        <f>G291</f>
        <v>#NUM!</v>
      </c>
      <c r="R20" s="19" t="e">
        <f>I291</f>
        <v>#NUM!</v>
      </c>
      <c r="S20" s="19" t="e">
        <f t="shared" ref="S20:T20" si="12">K291</f>
        <v>#NUM!</v>
      </c>
      <c r="T20" s="19" t="e">
        <f t="shared" si="12"/>
        <v>#NUM!</v>
      </c>
      <c r="V20" s="100"/>
      <c r="W20" s="100"/>
    </row>
    <row r="21" spans="1:23" ht="18.75" customHeight="1" x14ac:dyDescent="0.2">
      <c r="A21" s="115" t="s">
        <v>18</v>
      </c>
      <c r="B21" s="116"/>
      <c r="C21" s="117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str">
        <f>A293</f>
        <v>ASSOCIATION</v>
      </c>
      <c r="P21" s="19" t="e">
        <f>E315</f>
        <v>#NUM!</v>
      </c>
      <c r="Q21" s="19" t="e">
        <f>G315</f>
        <v>#NUM!</v>
      </c>
      <c r="R21" s="19" t="e">
        <f>I315</f>
        <v>#NUM!</v>
      </c>
      <c r="S21" s="19" t="e">
        <f t="shared" ref="S21:T21" si="13">K315</f>
        <v>#NUM!</v>
      </c>
      <c r="T21" s="19" t="e">
        <f t="shared" si="13"/>
        <v>#NUM!</v>
      </c>
      <c r="V21" s="100"/>
      <c r="W21" s="100"/>
    </row>
    <row r="22" spans="1:23" ht="18.75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str">
        <f>A317</f>
        <v>ASSOCIATION</v>
      </c>
      <c r="P22" s="19" t="e">
        <f>E339</f>
        <v>#NUM!</v>
      </c>
      <c r="Q22" s="19" t="e">
        <f>G339</f>
        <v>#NUM!</v>
      </c>
      <c r="R22" s="19" t="e">
        <f>I339</f>
        <v>#NUM!</v>
      </c>
      <c r="S22" s="19" t="e">
        <f t="shared" ref="S22:T22" si="14">K339</f>
        <v>#NUM!</v>
      </c>
      <c r="T22" s="19" t="e">
        <f t="shared" si="14"/>
        <v>#NUM!</v>
      </c>
      <c r="V22" s="100"/>
      <c r="W22" s="100"/>
    </row>
    <row r="23" spans="1:23" ht="18.75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/>
      <c r="N23" s="2"/>
      <c r="O23" s="18" t="str">
        <f>A341</f>
        <v>ASSOCIATION</v>
      </c>
      <c r="P23" s="19" t="e">
        <f>E363</f>
        <v>#NUM!</v>
      </c>
      <c r="Q23" s="19" t="e">
        <f>G363</f>
        <v>#NUM!</v>
      </c>
      <c r="R23" s="19" t="e">
        <f>I363</f>
        <v>#NUM!</v>
      </c>
      <c r="S23" s="19" t="e">
        <f t="shared" ref="S23:T23" si="15">K363</f>
        <v>#NUM!</v>
      </c>
      <c r="T23" s="19" t="e">
        <f t="shared" si="15"/>
        <v>#NUM!</v>
      </c>
      <c r="V23" s="100"/>
      <c r="W23" s="100"/>
    </row>
    <row r="24" spans="1:23" ht="18.75" customHeight="1" x14ac:dyDescent="0.2">
      <c r="A24" s="118" t="s">
        <v>18</v>
      </c>
      <c r="B24" s="97"/>
      <c r="C24" s="119"/>
      <c r="D24" s="25"/>
      <c r="E24" s="26">
        <f>SMALL(E9:E20,4)</f>
        <v>0</v>
      </c>
      <c r="F24" s="26"/>
      <c r="G24" s="26">
        <f>SMALL(G9:G20,4)</f>
        <v>0</v>
      </c>
      <c r="H24" s="26"/>
      <c r="I24" s="26">
        <f>SMALL(I9:I20,4)</f>
        <v>0</v>
      </c>
      <c r="J24" s="26"/>
      <c r="K24" s="26">
        <f>SMALL(K9:K20,4)</f>
        <v>0</v>
      </c>
      <c r="L24" s="27"/>
      <c r="M24" s="29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8.75" customHeight="1" x14ac:dyDescent="0.2">
      <c r="A25" s="118" t="s">
        <v>18</v>
      </c>
      <c r="B25" s="97"/>
      <c r="C25" s="119"/>
      <c r="D25" s="30"/>
      <c r="E25" s="26">
        <f>SMALL(E9:E20,5)</f>
        <v>9.85</v>
      </c>
      <c r="F25" s="31"/>
      <c r="G25" s="31">
        <f>SMALL(G9:G20,5)</f>
        <v>13.2</v>
      </c>
      <c r="H25" s="31"/>
      <c r="I25" s="26">
        <f>SMALL(I9:I20,5)</f>
        <v>9.4</v>
      </c>
      <c r="J25" s="31"/>
      <c r="K25" s="31">
        <f>SMALL(K9:K20,5)</f>
        <v>12.1</v>
      </c>
      <c r="L25" s="32"/>
      <c r="M25" s="29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8.75" customHeight="1" x14ac:dyDescent="0.2">
      <c r="A26" s="118" t="s">
        <v>18</v>
      </c>
      <c r="B26" s="97"/>
      <c r="C26" s="119"/>
      <c r="D26" s="30"/>
      <c r="E26" s="26">
        <f>SMALL(E9:E20,6)</f>
        <v>13.7</v>
      </c>
      <c r="F26" s="31"/>
      <c r="G26" s="31">
        <f>SMALL(G9:G20,6)</f>
        <v>13.25</v>
      </c>
      <c r="H26" s="31"/>
      <c r="I26" s="31">
        <f>SMALL(I9:I20,6)</f>
        <v>12.6</v>
      </c>
      <c r="J26" s="31"/>
      <c r="K26" s="31">
        <f>SMALL(K9:K20,6)</f>
        <v>12.55</v>
      </c>
      <c r="L26" s="32"/>
      <c r="M26" s="29"/>
      <c r="N26" s="2"/>
      <c r="O26" s="18"/>
      <c r="P26" s="18"/>
      <c r="Q26" s="18"/>
      <c r="R26" s="18"/>
      <c r="S26" s="18"/>
      <c r="T26" s="18"/>
      <c r="V26" s="100"/>
      <c r="W26" s="100"/>
    </row>
    <row r="27" spans="1:23" ht="18.75" customHeight="1" x14ac:dyDescent="0.25">
      <c r="A27" s="120" t="s">
        <v>19</v>
      </c>
      <c r="B27" s="107"/>
      <c r="C27" s="108"/>
      <c r="D27" s="33"/>
      <c r="E27" s="34">
        <f>SUM(E9:E20)-E21-E22-E23-E24-E25-E26</f>
        <v>87.05</v>
      </c>
      <c r="F27" s="34"/>
      <c r="G27" s="34">
        <f>SUM(G9:G20)-G21-G22-G23-G24-G25-G26</f>
        <v>85.65</v>
      </c>
      <c r="H27" s="34"/>
      <c r="I27" s="34">
        <f>SUM(I9:I20)-I21-I22-I23-I24-I25-I26</f>
        <v>80.3</v>
      </c>
      <c r="J27" s="34"/>
      <c r="K27" s="34">
        <f>SUM(K9:K20)-K21-K22-K23-K24-K25-K26</f>
        <v>82.100000000000009</v>
      </c>
      <c r="L27" s="35">
        <f>SUM($E27+$G27+$I27+$K27)</f>
        <v>335.1</v>
      </c>
      <c r="M27" s="36"/>
      <c r="N27" s="2"/>
      <c r="O27" s="18"/>
      <c r="P27" s="18"/>
      <c r="Q27" s="18"/>
      <c r="R27" s="18"/>
      <c r="S27" s="18"/>
      <c r="T27" s="18"/>
      <c r="V27" s="100"/>
      <c r="W27" s="100"/>
    </row>
    <row r="28" spans="1:23" ht="18.75" customHeight="1" x14ac:dyDescent="0.2">
      <c r="M28" s="2"/>
      <c r="N28" s="2"/>
      <c r="V28" s="100"/>
      <c r="W28" s="100"/>
    </row>
    <row r="29" spans="1:23" ht="18.75" customHeight="1" x14ac:dyDescent="0.25">
      <c r="A29" s="94" t="s">
        <v>144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5"/>
      <c r="M29" s="4"/>
      <c r="V29" s="100"/>
      <c r="W29" s="100"/>
    </row>
    <row r="30" spans="1:23" ht="18.75" customHeight="1" x14ac:dyDescent="0.25">
      <c r="A30" s="106" t="s">
        <v>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4"/>
    </row>
    <row r="31" spans="1:23" ht="18.75" customHeight="1" x14ac:dyDescent="0.25">
      <c r="A31" s="109" t="s">
        <v>5</v>
      </c>
      <c r="B31" s="111" t="s">
        <v>6</v>
      </c>
      <c r="C31" s="113" t="s">
        <v>7</v>
      </c>
      <c r="D31" s="94" t="s">
        <v>8</v>
      </c>
      <c r="E31" s="95"/>
      <c r="F31" s="94" t="s">
        <v>9</v>
      </c>
      <c r="G31" s="95"/>
      <c r="H31" s="94" t="s">
        <v>10</v>
      </c>
      <c r="I31" s="95"/>
      <c r="J31" s="94" t="s">
        <v>11</v>
      </c>
      <c r="K31" s="95"/>
      <c r="L31" s="6" t="s">
        <v>12</v>
      </c>
      <c r="M31" s="4"/>
    </row>
    <row r="32" spans="1:23" ht="18.75" customHeight="1" x14ac:dyDescent="0.25">
      <c r="A32" s="110"/>
      <c r="B32" s="112"/>
      <c r="C32" s="114"/>
      <c r="D32" s="7" t="s">
        <v>14</v>
      </c>
      <c r="E32" s="8" t="s">
        <v>15</v>
      </c>
      <c r="F32" s="7" t="s">
        <v>14</v>
      </c>
      <c r="G32" s="8" t="s">
        <v>15</v>
      </c>
      <c r="H32" s="7" t="s">
        <v>14</v>
      </c>
      <c r="I32" s="8" t="s">
        <v>15</v>
      </c>
      <c r="J32" s="7" t="s">
        <v>14</v>
      </c>
      <c r="K32" s="8" t="s">
        <v>15</v>
      </c>
      <c r="L32" s="9"/>
      <c r="M32" s="4"/>
    </row>
    <row r="33" spans="1:14" ht="18.75" customHeight="1" x14ac:dyDescent="0.2">
      <c r="A33" s="89" t="s">
        <v>353</v>
      </c>
      <c r="B33" s="89" t="s">
        <v>354</v>
      </c>
      <c r="C33" s="90" t="s">
        <v>355</v>
      </c>
      <c r="D33" s="56">
        <v>2</v>
      </c>
      <c r="E33" s="14">
        <v>13.4</v>
      </c>
      <c r="F33" s="15">
        <v>3</v>
      </c>
      <c r="G33" s="14">
        <v>14.55</v>
      </c>
      <c r="H33" s="15">
        <v>2</v>
      </c>
      <c r="I33" s="14">
        <v>12.7</v>
      </c>
      <c r="J33" s="15">
        <v>2</v>
      </c>
      <c r="K33" s="14">
        <v>13.85</v>
      </c>
      <c r="L33" s="16">
        <f t="shared" ref="L33:L44" si="16">SUM($E33+$G33+$I33+$K33)</f>
        <v>54.500000000000007</v>
      </c>
      <c r="M33" s="17"/>
    </row>
    <row r="34" spans="1:14" ht="18.75" customHeight="1" x14ac:dyDescent="0.2">
      <c r="A34" s="89" t="s">
        <v>356</v>
      </c>
      <c r="B34" s="89" t="s">
        <v>133</v>
      </c>
      <c r="C34" s="90" t="s">
        <v>357</v>
      </c>
      <c r="D34" s="56">
        <v>2</v>
      </c>
      <c r="E34" s="14">
        <v>14.55</v>
      </c>
      <c r="F34" s="15">
        <v>3</v>
      </c>
      <c r="G34" s="14">
        <v>14.05</v>
      </c>
      <c r="H34" s="15">
        <v>2</v>
      </c>
      <c r="I34" s="14">
        <v>13.65</v>
      </c>
      <c r="J34" s="15">
        <v>2</v>
      </c>
      <c r="K34" s="14">
        <v>13.6</v>
      </c>
      <c r="L34" s="16">
        <f t="shared" si="16"/>
        <v>55.85</v>
      </c>
      <c r="M34" s="17"/>
    </row>
    <row r="35" spans="1:14" ht="18.75" customHeight="1" x14ac:dyDescent="0.2">
      <c r="A35" s="89" t="s">
        <v>358</v>
      </c>
      <c r="B35" s="89" t="s">
        <v>321</v>
      </c>
      <c r="C35" s="90" t="s">
        <v>359</v>
      </c>
      <c r="D35" s="56">
        <v>2</v>
      </c>
      <c r="E35" s="14">
        <v>13.95</v>
      </c>
      <c r="F35" s="15">
        <v>2</v>
      </c>
      <c r="G35" s="14">
        <v>13.5</v>
      </c>
      <c r="H35" s="15">
        <v>2</v>
      </c>
      <c r="I35" s="14">
        <v>13.55</v>
      </c>
      <c r="J35" s="15">
        <v>2</v>
      </c>
      <c r="K35" s="14">
        <v>13.35</v>
      </c>
      <c r="L35" s="16">
        <f t="shared" si="16"/>
        <v>54.35</v>
      </c>
      <c r="M35" s="17"/>
    </row>
    <row r="36" spans="1:14" ht="18.75" customHeight="1" x14ac:dyDescent="0.2">
      <c r="A36" s="89" t="s">
        <v>213</v>
      </c>
      <c r="B36" s="89" t="s">
        <v>360</v>
      </c>
      <c r="C36" s="91" t="s">
        <v>361</v>
      </c>
      <c r="D36" s="56">
        <v>2</v>
      </c>
      <c r="E36" s="14">
        <v>13.9</v>
      </c>
      <c r="F36" s="15">
        <v>2</v>
      </c>
      <c r="G36" s="14">
        <v>13.4</v>
      </c>
      <c r="H36" s="15">
        <v>2</v>
      </c>
      <c r="I36" s="14">
        <v>14.25</v>
      </c>
      <c r="J36" s="15">
        <v>3</v>
      </c>
      <c r="K36" s="14">
        <v>13.8</v>
      </c>
      <c r="L36" s="16">
        <f t="shared" si="16"/>
        <v>55.349999999999994</v>
      </c>
      <c r="M36" s="17"/>
    </row>
    <row r="37" spans="1:14" ht="18.75" customHeight="1" x14ac:dyDescent="0.2">
      <c r="A37" s="89" t="s">
        <v>362</v>
      </c>
      <c r="B37" s="89" t="s">
        <v>363</v>
      </c>
      <c r="C37" s="92" t="s">
        <v>364</v>
      </c>
      <c r="D37" s="56"/>
      <c r="E37" s="14">
        <v>0</v>
      </c>
      <c r="F37" s="15"/>
      <c r="G37" s="14">
        <v>0</v>
      </c>
      <c r="H37" s="15"/>
      <c r="I37" s="14">
        <v>0</v>
      </c>
      <c r="J37" s="15"/>
      <c r="K37" s="14">
        <v>0</v>
      </c>
      <c r="L37" s="16">
        <f t="shared" si="16"/>
        <v>0</v>
      </c>
      <c r="M37" s="17"/>
    </row>
    <row r="38" spans="1:14" ht="18.75" customHeight="1" x14ac:dyDescent="0.2">
      <c r="A38" s="89" t="s">
        <v>365</v>
      </c>
      <c r="B38" s="89" t="s">
        <v>366</v>
      </c>
      <c r="C38" s="90" t="s">
        <v>367</v>
      </c>
      <c r="D38" s="56">
        <v>2</v>
      </c>
      <c r="E38" s="14">
        <v>14.45</v>
      </c>
      <c r="F38" s="15">
        <v>2</v>
      </c>
      <c r="G38" s="14">
        <v>13.3</v>
      </c>
      <c r="H38" s="15">
        <v>2</v>
      </c>
      <c r="I38" s="14">
        <v>13.8</v>
      </c>
      <c r="J38" s="15">
        <v>3</v>
      </c>
      <c r="K38" s="14">
        <v>12.55</v>
      </c>
      <c r="L38" s="16">
        <f t="shared" si="16"/>
        <v>54.099999999999994</v>
      </c>
      <c r="M38" s="17"/>
    </row>
    <row r="39" spans="1:14" ht="18.75" customHeight="1" x14ac:dyDescent="0.2">
      <c r="A39" s="89" t="s">
        <v>368</v>
      </c>
      <c r="B39" s="89" t="s">
        <v>123</v>
      </c>
      <c r="C39" s="92" t="s">
        <v>369</v>
      </c>
      <c r="D39" s="56">
        <v>3</v>
      </c>
      <c r="E39" s="14">
        <v>14.8</v>
      </c>
      <c r="F39" s="15">
        <v>2</v>
      </c>
      <c r="G39" s="14">
        <v>13.8</v>
      </c>
      <c r="H39" s="15">
        <v>2</v>
      </c>
      <c r="I39" s="14">
        <v>14.1</v>
      </c>
      <c r="J39" s="15">
        <v>3</v>
      </c>
      <c r="K39" s="14">
        <v>12.65</v>
      </c>
      <c r="L39" s="16">
        <f t="shared" si="16"/>
        <v>55.35</v>
      </c>
      <c r="M39" s="17"/>
    </row>
    <row r="40" spans="1:14" ht="18.75" customHeight="1" x14ac:dyDescent="0.2">
      <c r="A40" s="89" t="s">
        <v>370</v>
      </c>
      <c r="B40" s="89" t="s">
        <v>371</v>
      </c>
      <c r="C40" s="90" t="s">
        <v>372</v>
      </c>
      <c r="D40" s="56">
        <v>2</v>
      </c>
      <c r="E40" s="14">
        <v>14.4</v>
      </c>
      <c r="F40" s="15">
        <v>3</v>
      </c>
      <c r="G40" s="14">
        <v>15.4</v>
      </c>
      <c r="H40" s="15">
        <v>2</v>
      </c>
      <c r="I40" s="14">
        <v>0</v>
      </c>
      <c r="J40" s="15"/>
      <c r="K40" s="14">
        <v>0</v>
      </c>
      <c r="L40" s="16">
        <f t="shared" si="16"/>
        <v>29.8</v>
      </c>
      <c r="M40" s="17"/>
    </row>
    <row r="41" spans="1:14" ht="18.75" customHeight="1" x14ac:dyDescent="0.2">
      <c r="A41" s="89" t="s">
        <v>373</v>
      </c>
      <c r="B41" s="89" t="s">
        <v>374</v>
      </c>
      <c r="C41" s="90" t="s">
        <v>375</v>
      </c>
      <c r="D41" s="56">
        <v>3</v>
      </c>
      <c r="E41" s="14">
        <v>0</v>
      </c>
      <c r="F41" s="15">
        <v>2</v>
      </c>
      <c r="G41" s="14">
        <v>0</v>
      </c>
      <c r="H41" s="15">
        <v>2</v>
      </c>
      <c r="I41" s="14">
        <v>13.1</v>
      </c>
      <c r="J41" s="15">
        <v>3</v>
      </c>
      <c r="K41" s="14">
        <v>14.1</v>
      </c>
      <c r="L41" s="16">
        <f t="shared" si="16"/>
        <v>27.2</v>
      </c>
      <c r="M41" s="17"/>
    </row>
    <row r="42" spans="1:14" ht="18.75" customHeight="1" x14ac:dyDescent="0.2">
      <c r="A42" s="89" t="s">
        <v>376</v>
      </c>
      <c r="B42" s="89" t="s">
        <v>377</v>
      </c>
      <c r="C42" s="90" t="s">
        <v>378</v>
      </c>
      <c r="D42" s="56">
        <v>3</v>
      </c>
      <c r="E42" s="14">
        <v>13.65</v>
      </c>
      <c r="F42" s="15">
        <v>2</v>
      </c>
      <c r="G42" s="14">
        <v>13.5</v>
      </c>
      <c r="H42" s="15">
        <v>2</v>
      </c>
      <c r="I42" s="14">
        <v>13.7</v>
      </c>
      <c r="J42" s="15">
        <v>3</v>
      </c>
      <c r="K42" s="14">
        <v>13.05</v>
      </c>
      <c r="L42" s="16">
        <f t="shared" si="16"/>
        <v>53.899999999999991</v>
      </c>
      <c r="M42" s="17"/>
    </row>
    <row r="43" spans="1:14" ht="18.75" customHeight="1" x14ac:dyDescent="0.2">
      <c r="A43" s="89"/>
      <c r="B43" s="89"/>
      <c r="C43" s="93"/>
      <c r="D43" s="56"/>
      <c r="E43" s="14">
        <v>0</v>
      </c>
      <c r="F43" s="15"/>
      <c r="G43" s="14">
        <v>0</v>
      </c>
      <c r="H43" s="15"/>
      <c r="I43" s="14">
        <v>0</v>
      </c>
      <c r="J43" s="15"/>
      <c r="K43" s="14">
        <v>0</v>
      </c>
      <c r="L43" s="16">
        <f t="shared" si="16"/>
        <v>0</v>
      </c>
      <c r="M43" s="17"/>
    </row>
    <row r="44" spans="1:14" ht="18.75" customHeight="1" x14ac:dyDescent="0.2">
      <c r="A44" s="89"/>
      <c r="B44" s="89"/>
      <c r="C44" s="93"/>
      <c r="D44" s="56"/>
      <c r="E44" s="14">
        <v>0</v>
      </c>
      <c r="F44" s="15"/>
      <c r="G44" s="14">
        <v>0</v>
      </c>
      <c r="H44" s="15"/>
      <c r="I44" s="14">
        <v>0</v>
      </c>
      <c r="J44" s="15"/>
      <c r="K44" s="14">
        <v>0</v>
      </c>
      <c r="L44" s="16">
        <f t="shared" si="16"/>
        <v>0</v>
      </c>
      <c r="M44" s="17"/>
    </row>
    <row r="45" spans="1:14" ht="18.75" customHeight="1" x14ac:dyDescent="0.2">
      <c r="A45" s="115" t="s">
        <v>18</v>
      </c>
      <c r="B45" s="116"/>
      <c r="C45" s="117"/>
      <c r="D45" s="25"/>
      <c r="E45" s="26">
        <f>SMALL(E33:E44,1)</f>
        <v>0</v>
      </c>
      <c r="F45" s="26"/>
      <c r="G45" s="26">
        <f>SMALL(G33:G44,1)</f>
        <v>0</v>
      </c>
      <c r="H45" s="26"/>
      <c r="I45" s="26">
        <f>SMALL(I33:I44,1)</f>
        <v>0</v>
      </c>
      <c r="J45" s="26"/>
      <c r="K45" s="26">
        <f>SMALL(K33:K44,1)</f>
        <v>0</v>
      </c>
      <c r="L45" s="16"/>
      <c r="M45" s="17"/>
    </row>
    <row r="46" spans="1:14" ht="18.75" customHeight="1" x14ac:dyDescent="0.2">
      <c r="A46" s="118" t="s">
        <v>18</v>
      </c>
      <c r="B46" s="97"/>
      <c r="C46" s="119"/>
      <c r="D46" s="25"/>
      <c r="E46" s="26">
        <f>SMALL(E33:E44,2)</f>
        <v>0</v>
      </c>
      <c r="F46" s="26"/>
      <c r="G46" s="26">
        <f>SMALL(G33:G44,2)</f>
        <v>0</v>
      </c>
      <c r="H46" s="26"/>
      <c r="I46" s="26">
        <f>SMALL(I33:I44,2)</f>
        <v>0</v>
      </c>
      <c r="J46" s="26"/>
      <c r="K46" s="26">
        <f>SMALL(K33:K44,2)</f>
        <v>0</v>
      </c>
      <c r="L46" s="27"/>
      <c r="M46" s="28"/>
      <c r="N46" s="2"/>
    </row>
    <row r="47" spans="1:14" ht="18.75" customHeight="1" x14ac:dyDescent="0.2">
      <c r="A47" s="118" t="s">
        <v>18</v>
      </c>
      <c r="B47" s="97"/>
      <c r="C47" s="119"/>
      <c r="D47" s="25"/>
      <c r="E47" s="26">
        <f>SMALL(E33:E44,3)</f>
        <v>0</v>
      </c>
      <c r="F47" s="26"/>
      <c r="G47" s="26">
        <f>SMALL(G33:G44,3)</f>
        <v>0</v>
      </c>
      <c r="H47" s="26"/>
      <c r="I47" s="26">
        <f>SMALL(I33:I44,3)</f>
        <v>0</v>
      </c>
      <c r="J47" s="26"/>
      <c r="K47" s="26">
        <f>SMALL(K33:K44,3)</f>
        <v>0</v>
      </c>
      <c r="L47" s="27"/>
      <c r="M47" s="28"/>
      <c r="N47" s="2"/>
    </row>
    <row r="48" spans="1:14" ht="18.75" customHeight="1" x14ac:dyDescent="0.2">
      <c r="A48" s="118" t="s">
        <v>18</v>
      </c>
      <c r="B48" s="97"/>
      <c r="C48" s="119"/>
      <c r="D48" s="25"/>
      <c r="E48" s="26">
        <f>SMALL(E33:E44,4)</f>
        <v>0</v>
      </c>
      <c r="F48" s="26"/>
      <c r="G48" s="26">
        <f>SMALL(G33:G44,4)</f>
        <v>0</v>
      </c>
      <c r="H48" s="26"/>
      <c r="I48" s="26">
        <f>SMALL(I33:I44,4)</f>
        <v>0</v>
      </c>
      <c r="J48" s="26"/>
      <c r="K48" s="26">
        <f>SMALL(K33:K44,4)</f>
        <v>0</v>
      </c>
      <c r="L48" s="27"/>
      <c r="M48" s="29"/>
      <c r="N48" s="2"/>
    </row>
    <row r="49" spans="1:14" ht="18.75" customHeight="1" x14ac:dyDescent="0.2">
      <c r="A49" s="118" t="s">
        <v>18</v>
      </c>
      <c r="B49" s="97"/>
      <c r="C49" s="119"/>
      <c r="D49" s="30"/>
      <c r="E49" s="26">
        <f>SMALL(E33:E44,5)</f>
        <v>13.4</v>
      </c>
      <c r="F49" s="31"/>
      <c r="G49" s="31">
        <f>SMALL(G33:G44,5)</f>
        <v>13.3</v>
      </c>
      <c r="H49" s="31"/>
      <c r="I49" s="26">
        <f>SMALL(I33:I44,5)</f>
        <v>12.7</v>
      </c>
      <c r="J49" s="31"/>
      <c r="K49" s="31">
        <f>SMALL(K33:K44,5)</f>
        <v>12.55</v>
      </c>
      <c r="L49" s="32"/>
      <c r="M49" s="29"/>
      <c r="N49" s="2"/>
    </row>
    <row r="50" spans="1:14" ht="18.75" customHeight="1" x14ac:dyDescent="0.2">
      <c r="A50" s="118" t="s">
        <v>18</v>
      </c>
      <c r="B50" s="97"/>
      <c r="C50" s="119"/>
      <c r="D50" s="30"/>
      <c r="E50" s="26">
        <f>SMALL(E33:E44,6)</f>
        <v>13.65</v>
      </c>
      <c r="F50" s="31"/>
      <c r="G50" s="31">
        <f>SMALL(G33:G44,6)</f>
        <v>13.4</v>
      </c>
      <c r="H50" s="31"/>
      <c r="I50" s="31">
        <f>SMALL(I33:I44,6)</f>
        <v>13.1</v>
      </c>
      <c r="J50" s="31"/>
      <c r="K50" s="31">
        <f>SMALL(K33:K44,6)</f>
        <v>12.65</v>
      </c>
      <c r="L50" s="32"/>
      <c r="M50" s="29"/>
      <c r="N50" s="2"/>
    </row>
    <row r="51" spans="1:14" ht="18.75" customHeight="1" x14ac:dyDescent="0.25">
      <c r="A51" s="120" t="s">
        <v>19</v>
      </c>
      <c r="B51" s="107"/>
      <c r="C51" s="108"/>
      <c r="D51" s="33"/>
      <c r="E51" s="34">
        <f>SUM(E33:E44)-E45-E46-E47-E48-E49-E50</f>
        <v>86.05</v>
      </c>
      <c r="F51" s="34"/>
      <c r="G51" s="34">
        <f>SUM(G33:G44)-G45-G46-G47-G48-G49-G50</f>
        <v>84.8</v>
      </c>
      <c r="H51" s="34"/>
      <c r="I51" s="34">
        <f>SUM(I33:I44)-I45-I46-I47-I48-I49-I50</f>
        <v>83.05</v>
      </c>
      <c r="J51" s="34"/>
      <c r="K51" s="34">
        <f>SUM(K33:K44)-K45-K46-K47-K48-K49-K50</f>
        <v>81.749999999999986</v>
      </c>
      <c r="L51" s="35">
        <f>SUM($E51+$G51+$I51+$K51)</f>
        <v>335.65</v>
      </c>
      <c r="M51" s="36"/>
      <c r="N51" s="2"/>
    </row>
    <row r="52" spans="1:14" ht="18.75" customHeight="1" x14ac:dyDescent="0.2">
      <c r="M52" s="2"/>
      <c r="N52" s="2"/>
    </row>
    <row r="53" spans="1:14" ht="18.75" customHeight="1" x14ac:dyDescent="0.25">
      <c r="A53" s="94" t="s">
        <v>145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95"/>
      <c r="M53" s="4"/>
      <c r="N53" s="2"/>
    </row>
    <row r="54" spans="1:14" ht="18.75" customHeight="1" x14ac:dyDescent="0.25">
      <c r="A54" s="106" t="s">
        <v>4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4"/>
      <c r="N54" s="2"/>
    </row>
    <row r="55" spans="1:14" ht="18.75" customHeight="1" x14ac:dyDescent="0.25">
      <c r="A55" s="109" t="s">
        <v>5</v>
      </c>
      <c r="B55" s="111" t="s">
        <v>6</v>
      </c>
      <c r="C55" s="113" t="s">
        <v>7</v>
      </c>
      <c r="D55" s="94" t="s">
        <v>8</v>
      </c>
      <c r="E55" s="95"/>
      <c r="F55" s="94" t="s">
        <v>9</v>
      </c>
      <c r="G55" s="95"/>
      <c r="H55" s="94" t="s">
        <v>10</v>
      </c>
      <c r="I55" s="95"/>
      <c r="J55" s="94" t="s">
        <v>11</v>
      </c>
      <c r="K55" s="95"/>
      <c r="L55" s="6" t="s">
        <v>12</v>
      </c>
      <c r="M55" s="4"/>
      <c r="N55" s="2"/>
    </row>
    <row r="56" spans="1:14" ht="18.75" customHeight="1" x14ac:dyDescent="0.25">
      <c r="A56" s="110"/>
      <c r="B56" s="112"/>
      <c r="C56" s="114"/>
      <c r="D56" s="7" t="s">
        <v>14</v>
      </c>
      <c r="E56" s="8" t="s">
        <v>15</v>
      </c>
      <c r="F56" s="7" t="s">
        <v>14</v>
      </c>
      <c r="G56" s="8" t="s">
        <v>15</v>
      </c>
      <c r="H56" s="7" t="s">
        <v>14</v>
      </c>
      <c r="I56" s="8" t="s">
        <v>15</v>
      </c>
      <c r="J56" s="7" t="s">
        <v>14</v>
      </c>
      <c r="K56" s="8" t="s">
        <v>15</v>
      </c>
      <c r="L56" s="9"/>
      <c r="M56" s="4"/>
      <c r="N56" s="2"/>
    </row>
    <row r="57" spans="1:14" ht="18.75" customHeight="1" x14ac:dyDescent="0.2">
      <c r="A57" s="87" t="s">
        <v>153</v>
      </c>
      <c r="B57" s="87" t="s">
        <v>154</v>
      </c>
      <c r="C57" s="83">
        <v>1360040</v>
      </c>
      <c r="D57" s="40">
        <v>3</v>
      </c>
      <c r="E57" s="41">
        <v>14.3</v>
      </c>
      <c r="F57" s="42">
        <v>2</v>
      </c>
      <c r="G57" s="41">
        <v>13.35</v>
      </c>
      <c r="H57" s="42">
        <v>2</v>
      </c>
      <c r="I57" s="41">
        <v>14.25</v>
      </c>
      <c r="J57" s="42">
        <v>3</v>
      </c>
      <c r="K57" s="41">
        <v>13.15</v>
      </c>
      <c r="L57" s="43">
        <f t="shared" ref="L57:L68" si="17">SUM($E57+$G57+$I57+$K57)</f>
        <v>55.05</v>
      </c>
      <c r="M57" s="17"/>
      <c r="N57" s="2"/>
    </row>
    <row r="58" spans="1:14" ht="18.75" customHeight="1" x14ac:dyDescent="0.2">
      <c r="A58" s="87" t="s">
        <v>155</v>
      </c>
      <c r="B58" s="87" t="s">
        <v>156</v>
      </c>
      <c r="C58" s="83">
        <v>1453107</v>
      </c>
      <c r="D58" s="47"/>
      <c r="E58" s="48">
        <v>0</v>
      </c>
      <c r="F58" s="49"/>
      <c r="G58" s="48">
        <v>0</v>
      </c>
      <c r="H58" s="49"/>
      <c r="I58" s="48">
        <v>0</v>
      </c>
      <c r="J58" s="49"/>
      <c r="K58" s="48">
        <v>0</v>
      </c>
      <c r="L58" s="50">
        <f t="shared" si="17"/>
        <v>0</v>
      </c>
      <c r="M58" s="17"/>
      <c r="N58" s="2"/>
    </row>
    <row r="59" spans="1:14" ht="18.75" customHeight="1" x14ac:dyDescent="0.2">
      <c r="A59" s="87" t="s">
        <v>157</v>
      </c>
      <c r="B59" s="87" t="s">
        <v>158</v>
      </c>
      <c r="C59" s="83">
        <v>1453057</v>
      </c>
      <c r="D59" s="47">
        <v>3</v>
      </c>
      <c r="E59" s="48">
        <v>14.5</v>
      </c>
      <c r="F59" s="49">
        <v>2</v>
      </c>
      <c r="G59" s="48">
        <v>12.7</v>
      </c>
      <c r="H59" s="49">
        <v>2</v>
      </c>
      <c r="I59" s="48">
        <v>11.8</v>
      </c>
      <c r="J59" s="49">
        <v>2</v>
      </c>
      <c r="K59" s="48">
        <v>13.3</v>
      </c>
      <c r="L59" s="50">
        <f t="shared" si="17"/>
        <v>52.3</v>
      </c>
      <c r="M59" s="17"/>
      <c r="N59" s="2"/>
    </row>
    <row r="60" spans="1:14" ht="18.75" customHeight="1" x14ac:dyDescent="0.2">
      <c r="A60" s="87" t="s">
        <v>159</v>
      </c>
      <c r="B60" s="87" t="s">
        <v>160</v>
      </c>
      <c r="C60" s="83">
        <v>1273604</v>
      </c>
      <c r="D60" s="47">
        <v>3</v>
      </c>
      <c r="E60" s="48">
        <v>13.8</v>
      </c>
      <c r="F60" s="49">
        <v>3</v>
      </c>
      <c r="G60" s="48">
        <v>14.4</v>
      </c>
      <c r="H60" s="49">
        <v>2</v>
      </c>
      <c r="I60" s="48">
        <v>13.45</v>
      </c>
      <c r="J60" s="49">
        <v>3</v>
      </c>
      <c r="K60" s="48">
        <v>12.8</v>
      </c>
      <c r="L60" s="50">
        <f t="shared" si="17"/>
        <v>54.45</v>
      </c>
      <c r="M60" s="17"/>
      <c r="N60" s="2"/>
    </row>
    <row r="61" spans="1:14" ht="18.75" customHeight="1" x14ac:dyDescent="0.2">
      <c r="A61" s="87" t="s">
        <v>161</v>
      </c>
      <c r="B61" s="87" t="s">
        <v>162</v>
      </c>
      <c r="C61" s="83">
        <v>1299172</v>
      </c>
      <c r="D61" s="47">
        <v>3</v>
      </c>
      <c r="E61" s="48">
        <v>13.9</v>
      </c>
      <c r="F61" s="49">
        <v>3</v>
      </c>
      <c r="G61" s="48">
        <v>13.75</v>
      </c>
      <c r="H61" s="49">
        <v>2</v>
      </c>
      <c r="I61" s="48">
        <v>13.4</v>
      </c>
      <c r="J61" s="49">
        <v>3</v>
      </c>
      <c r="K61" s="48">
        <v>13.75</v>
      </c>
      <c r="L61" s="50">
        <f t="shared" si="17"/>
        <v>54.8</v>
      </c>
      <c r="M61" s="17"/>
      <c r="N61" s="2"/>
    </row>
    <row r="62" spans="1:14" ht="18.75" customHeight="1" x14ac:dyDescent="0.2">
      <c r="A62" s="87" t="s">
        <v>163</v>
      </c>
      <c r="B62" s="87" t="s">
        <v>164</v>
      </c>
      <c r="C62" s="83">
        <v>1410052</v>
      </c>
      <c r="D62" s="47">
        <v>3</v>
      </c>
      <c r="E62" s="48">
        <v>14.5</v>
      </c>
      <c r="F62" s="49">
        <v>3</v>
      </c>
      <c r="G62" s="48">
        <v>14.35</v>
      </c>
      <c r="H62" s="49">
        <v>3</v>
      </c>
      <c r="I62" s="48">
        <v>13.9</v>
      </c>
      <c r="J62" s="49">
        <v>3</v>
      </c>
      <c r="K62" s="48">
        <v>14.25</v>
      </c>
      <c r="L62" s="50">
        <f t="shared" si="17"/>
        <v>57</v>
      </c>
      <c r="M62" s="17"/>
      <c r="N62" s="2"/>
    </row>
    <row r="63" spans="1:14" ht="18.75" customHeight="1" x14ac:dyDescent="0.2">
      <c r="A63" s="87" t="s">
        <v>165</v>
      </c>
      <c r="B63" s="87" t="s">
        <v>166</v>
      </c>
      <c r="C63" s="83">
        <v>1359963</v>
      </c>
      <c r="D63" s="47">
        <v>3</v>
      </c>
      <c r="E63" s="48">
        <v>14.45</v>
      </c>
      <c r="F63" s="49">
        <v>2</v>
      </c>
      <c r="G63" s="48">
        <v>12.65</v>
      </c>
      <c r="H63" s="49">
        <v>2</v>
      </c>
      <c r="I63" s="48">
        <v>12.55</v>
      </c>
      <c r="J63" s="49">
        <v>3</v>
      </c>
      <c r="K63" s="48">
        <v>13.2</v>
      </c>
      <c r="L63" s="50">
        <f t="shared" si="17"/>
        <v>52.850000000000009</v>
      </c>
      <c r="M63" s="17"/>
      <c r="N63" s="2"/>
    </row>
    <row r="64" spans="1:14" ht="18.75" customHeight="1" x14ac:dyDescent="0.2">
      <c r="A64" s="87" t="s">
        <v>167</v>
      </c>
      <c r="B64" s="87" t="s">
        <v>168</v>
      </c>
      <c r="C64" s="83">
        <v>1454427</v>
      </c>
      <c r="D64" s="47">
        <v>3</v>
      </c>
      <c r="E64" s="48">
        <v>12.45</v>
      </c>
      <c r="F64" s="49">
        <v>2</v>
      </c>
      <c r="G64" s="48">
        <v>12.9</v>
      </c>
      <c r="H64" s="49">
        <v>2</v>
      </c>
      <c r="I64" s="48">
        <v>12.25</v>
      </c>
      <c r="J64" s="49">
        <v>2</v>
      </c>
      <c r="K64" s="48">
        <v>13.5</v>
      </c>
      <c r="L64" s="50">
        <f t="shared" si="17"/>
        <v>51.1</v>
      </c>
      <c r="M64" s="17"/>
      <c r="N64" s="2"/>
    </row>
    <row r="65" spans="1:14" ht="18.75" customHeight="1" x14ac:dyDescent="0.2">
      <c r="A65" s="87"/>
      <c r="B65" s="87"/>
      <c r="C65" s="83"/>
      <c r="D65" s="47"/>
      <c r="E65" s="48">
        <v>0</v>
      </c>
      <c r="F65" s="49"/>
      <c r="G65" s="48">
        <v>0</v>
      </c>
      <c r="H65" s="49"/>
      <c r="I65" s="48">
        <v>0</v>
      </c>
      <c r="J65" s="49"/>
      <c r="K65" s="48">
        <v>0</v>
      </c>
      <c r="L65" s="50">
        <f t="shared" si="17"/>
        <v>0</v>
      </c>
      <c r="M65" s="17"/>
      <c r="N65" s="2"/>
    </row>
    <row r="66" spans="1:14" ht="18.75" customHeight="1" x14ac:dyDescent="0.2">
      <c r="A66" s="87"/>
      <c r="B66" s="87"/>
      <c r="C66" s="83"/>
      <c r="D66" s="47"/>
      <c r="E66" s="48">
        <v>0</v>
      </c>
      <c r="F66" s="49"/>
      <c r="G66" s="48">
        <v>0</v>
      </c>
      <c r="H66" s="49"/>
      <c r="I66" s="48">
        <v>0</v>
      </c>
      <c r="J66" s="49"/>
      <c r="K66" s="48">
        <v>0</v>
      </c>
      <c r="L66" s="50">
        <f t="shared" si="17"/>
        <v>0</v>
      </c>
      <c r="M66" s="17"/>
      <c r="N66" s="2"/>
    </row>
    <row r="67" spans="1:14" ht="18.75" customHeight="1" x14ac:dyDescent="0.2">
      <c r="A67" s="87"/>
      <c r="B67" s="87"/>
      <c r="C67" s="83"/>
      <c r="D67" s="47"/>
      <c r="E67" s="48">
        <v>0</v>
      </c>
      <c r="F67" s="49"/>
      <c r="G67" s="48">
        <v>0</v>
      </c>
      <c r="H67" s="49"/>
      <c r="I67" s="48">
        <v>0</v>
      </c>
      <c r="J67" s="49"/>
      <c r="K67" s="48">
        <v>0</v>
      </c>
      <c r="L67" s="50">
        <f t="shared" si="17"/>
        <v>0</v>
      </c>
      <c r="M67" s="17"/>
      <c r="N67" s="2"/>
    </row>
    <row r="68" spans="1:14" ht="18.75" customHeight="1" x14ac:dyDescent="0.2">
      <c r="A68" s="87"/>
      <c r="B68" s="87"/>
      <c r="C68" s="83"/>
      <c r="D68" s="47"/>
      <c r="E68" s="48">
        <v>0</v>
      </c>
      <c r="F68" s="49"/>
      <c r="G68" s="48">
        <v>0</v>
      </c>
      <c r="H68" s="49"/>
      <c r="I68" s="48">
        <v>0</v>
      </c>
      <c r="J68" s="49"/>
      <c r="K68" s="48">
        <v>0</v>
      </c>
      <c r="L68" s="50">
        <f t="shared" si="17"/>
        <v>0</v>
      </c>
      <c r="M68" s="17"/>
      <c r="N68" s="2"/>
    </row>
    <row r="69" spans="1:14" ht="18.75" customHeight="1" x14ac:dyDescent="0.2">
      <c r="A69" s="115" t="s">
        <v>18</v>
      </c>
      <c r="B69" s="116"/>
      <c r="C69" s="117"/>
      <c r="D69" s="25"/>
      <c r="E69" s="26">
        <f>SMALL(E57:E68,1)</f>
        <v>0</v>
      </c>
      <c r="F69" s="26"/>
      <c r="G69" s="26">
        <f>SMALL(G57:G68,1)</f>
        <v>0</v>
      </c>
      <c r="H69" s="26"/>
      <c r="I69" s="26">
        <f>SMALL(I57:I68,1)</f>
        <v>0</v>
      </c>
      <c r="J69" s="26"/>
      <c r="K69" s="26">
        <f>SMALL(K57:K68,1)</f>
        <v>0</v>
      </c>
      <c r="L69" s="16"/>
      <c r="M69" s="17"/>
      <c r="N69" s="2"/>
    </row>
    <row r="70" spans="1:14" ht="18.75" customHeight="1" x14ac:dyDescent="0.2">
      <c r="A70" s="118" t="s">
        <v>18</v>
      </c>
      <c r="B70" s="97"/>
      <c r="C70" s="119"/>
      <c r="D70" s="25"/>
      <c r="E70" s="26">
        <f>SMALL(E57:E68,2)</f>
        <v>0</v>
      </c>
      <c r="F70" s="26"/>
      <c r="G70" s="26">
        <f>SMALL(G57:G68,2)</f>
        <v>0</v>
      </c>
      <c r="H70" s="26"/>
      <c r="I70" s="26">
        <f>SMALL(I57:I68,2)</f>
        <v>0</v>
      </c>
      <c r="J70" s="26"/>
      <c r="K70" s="26">
        <f>SMALL(K57:K68,2)</f>
        <v>0</v>
      </c>
      <c r="L70" s="27"/>
      <c r="M70" s="28"/>
      <c r="N70" s="2"/>
    </row>
    <row r="71" spans="1:14" ht="18.75" customHeight="1" x14ac:dyDescent="0.2">
      <c r="A71" s="118" t="s">
        <v>18</v>
      </c>
      <c r="B71" s="97"/>
      <c r="C71" s="119"/>
      <c r="D71" s="25"/>
      <c r="E71" s="26">
        <f>SMALL(E57:E68,3)</f>
        <v>0</v>
      </c>
      <c r="F71" s="26"/>
      <c r="G71" s="26">
        <f>SMALL(G57:G68,3)</f>
        <v>0</v>
      </c>
      <c r="H71" s="26"/>
      <c r="I71" s="26">
        <f>SMALL(I57:I68,3)</f>
        <v>0</v>
      </c>
      <c r="J71" s="26"/>
      <c r="K71" s="26">
        <f>SMALL(K57:K68,3)</f>
        <v>0</v>
      </c>
      <c r="L71" s="27"/>
      <c r="M71" s="28"/>
      <c r="N71" s="2"/>
    </row>
    <row r="72" spans="1:14" ht="18.75" customHeight="1" x14ac:dyDescent="0.2">
      <c r="A72" s="118" t="s">
        <v>18</v>
      </c>
      <c r="B72" s="97"/>
      <c r="C72" s="119"/>
      <c r="D72" s="25"/>
      <c r="E72" s="26">
        <f>SMALL(E57:E68,4)</f>
        <v>0</v>
      </c>
      <c r="F72" s="26"/>
      <c r="G72" s="26">
        <f>SMALL(G57:G68,4)</f>
        <v>0</v>
      </c>
      <c r="H72" s="26"/>
      <c r="I72" s="26">
        <f>SMALL(I57:I68,4)</f>
        <v>0</v>
      </c>
      <c r="J72" s="26"/>
      <c r="K72" s="26">
        <f>SMALL(K57:K68,4)</f>
        <v>0</v>
      </c>
      <c r="L72" s="27"/>
      <c r="M72" s="29"/>
      <c r="N72" s="2"/>
    </row>
    <row r="73" spans="1:14" ht="18.75" customHeight="1" x14ac:dyDescent="0.2">
      <c r="A73" s="118" t="s">
        <v>18</v>
      </c>
      <c r="B73" s="97"/>
      <c r="C73" s="119"/>
      <c r="D73" s="30"/>
      <c r="E73" s="26">
        <f>SMALL(E57:E68,5)</f>
        <v>0</v>
      </c>
      <c r="F73" s="31"/>
      <c r="G73" s="31">
        <f>SMALL(G57:G68,5)</f>
        <v>0</v>
      </c>
      <c r="H73" s="31"/>
      <c r="I73" s="26">
        <f>SMALL(I57:I68,5)</f>
        <v>0</v>
      </c>
      <c r="J73" s="31"/>
      <c r="K73" s="31">
        <f>SMALL(K57:K68,5)</f>
        <v>0</v>
      </c>
      <c r="L73" s="32"/>
      <c r="M73" s="29"/>
      <c r="N73" s="2"/>
    </row>
    <row r="74" spans="1:14" ht="18.75" customHeight="1" x14ac:dyDescent="0.2">
      <c r="A74" s="118" t="s">
        <v>18</v>
      </c>
      <c r="B74" s="97"/>
      <c r="C74" s="119"/>
      <c r="D74" s="30"/>
      <c r="E74" s="26">
        <f>SMALL(E57:E68,6)</f>
        <v>12.45</v>
      </c>
      <c r="F74" s="31"/>
      <c r="G74" s="31">
        <f>SMALL(G57:G68,6)</f>
        <v>12.65</v>
      </c>
      <c r="H74" s="31"/>
      <c r="I74" s="31">
        <f>SMALL(I57:I68,6)</f>
        <v>11.8</v>
      </c>
      <c r="J74" s="31"/>
      <c r="K74" s="31">
        <f>SMALL(K57:K68,6)</f>
        <v>12.8</v>
      </c>
      <c r="L74" s="32"/>
      <c r="M74" s="29"/>
      <c r="N74" s="2"/>
    </row>
    <row r="75" spans="1:14" ht="18.75" customHeight="1" x14ac:dyDescent="0.25">
      <c r="A75" s="120" t="s">
        <v>19</v>
      </c>
      <c r="B75" s="107"/>
      <c r="C75" s="108"/>
      <c r="D75" s="33"/>
      <c r="E75" s="34">
        <f>SUM(E57:E68)-E69-E70-E71-E72-E73-E74</f>
        <v>85.45</v>
      </c>
      <c r="F75" s="34"/>
      <c r="G75" s="34">
        <f>SUM(G57:G68)-G69-G70-G71-G72-G73-G74</f>
        <v>81.45</v>
      </c>
      <c r="H75" s="34"/>
      <c r="I75" s="34">
        <f>SUM(I57:I68)-I69-I70-I71-I72-I73-I74</f>
        <v>79.8</v>
      </c>
      <c r="J75" s="34"/>
      <c r="K75" s="34">
        <f>SUM(K57:K68)-K69-K70-K71-K72-K73-K74</f>
        <v>81.150000000000006</v>
      </c>
      <c r="L75" s="35">
        <f>SUM($E75+$G75+$I75+$K75)</f>
        <v>327.85</v>
      </c>
      <c r="M75" s="36"/>
      <c r="N75" s="2"/>
    </row>
    <row r="76" spans="1:14" ht="18.75" customHeight="1" thickBot="1" x14ac:dyDescent="0.25">
      <c r="M76" s="2"/>
      <c r="N76" s="2"/>
    </row>
    <row r="77" spans="1:14" ht="18.75" customHeight="1" x14ac:dyDescent="0.25">
      <c r="A77" s="94" t="s">
        <v>271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95"/>
      <c r="M77" s="4"/>
      <c r="N77" s="2"/>
    </row>
    <row r="78" spans="1:14" ht="18.75" customHeight="1" thickBot="1" x14ac:dyDescent="0.3">
      <c r="A78" s="106" t="s">
        <v>4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8"/>
      <c r="M78" s="4"/>
      <c r="N78" s="2"/>
    </row>
    <row r="79" spans="1:14" ht="18.75" customHeight="1" x14ac:dyDescent="0.25">
      <c r="A79" s="109" t="s">
        <v>5</v>
      </c>
      <c r="B79" s="111" t="s">
        <v>6</v>
      </c>
      <c r="C79" s="113" t="s">
        <v>7</v>
      </c>
      <c r="D79" s="94" t="s">
        <v>8</v>
      </c>
      <c r="E79" s="95"/>
      <c r="F79" s="94" t="s">
        <v>9</v>
      </c>
      <c r="G79" s="95"/>
      <c r="H79" s="94" t="s">
        <v>10</v>
      </c>
      <c r="I79" s="95"/>
      <c r="J79" s="94" t="s">
        <v>11</v>
      </c>
      <c r="K79" s="95"/>
      <c r="L79" s="6" t="s">
        <v>12</v>
      </c>
      <c r="M79" s="4"/>
      <c r="N79" s="2"/>
    </row>
    <row r="80" spans="1:14" ht="18.75" customHeight="1" x14ac:dyDescent="0.25">
      <c r="A80" s="110"/>
      <c r="B80" s="112"/>
      <c r="C80" s="114"/>
      <c r="D80" s="7" t="s">
        <v>14</v>
      </c>
      <c r="E80" s="8" t="s">
        <v>15</v>
      </c>
      <c r="F80" s="7" t="s">
        <v>14</v>
      </c>
      <c r="G80" s="8" t="s">
        <v>15</v>
      </c>
      <c r="H80" s="7" t="s">
        <v>14</v>
      </c>
      <c r="I80" s="8" t="s">
        <v>15</v>
      </c>
      <c r="J80" s="7" t="s">
        <v>14</v>
      </c>
      <c r="K80" s="8" t="s">
        <v>15</v>
      </c>
      <c r="L80" s="9"/>
      <c r="M80" s="4"/>
      <c r="N80" s="2"/>
    </row>
    <row r="81" spans="1:14" ht="18.75" customHeight="1" x14ac:dyDescent="0.2">
      <c r="A81" s="87" t="s">
        <v>272</v>
      </c>
      <c r="B81" s="87" t="s">
        <v>273</v>
      </c>
      <c r="C81" s="85">
        <v>1446471</v>
      </c>
      <c r="D81" s="40">
        <v>3</v>
      </c>
      <c r="E81" s="41">
        <v>14.5</v>
      </c>
      <c r="F81" s="42">
        <v>3</v>
      </c>
      <c r="G81" s="41">
        <v>14.1</v>
      </c>
      <c r="H81" s="42">
        <v>3</v>
      </c>
      <c r="I81" s="41">
        <v>10.9</v>
      </c>
      <c r="J81" s="42">
        <v>3</v>
      </c>
      <c r="K81" s="41">
        <v>10.1</v>
      </c>
      <c r="L81" s="43">
        <f t="shared" ref="L81:L92" si="18">SUM($E81+$G81+$I81+$K81)</f>
        <v>49.6</v>
      </c>
      <c r="M81" s="17"/>
      <c r="N81" s="2"/>
    </row>
    <row r="82" spans="1:14" ht="18.75" customHeight="1" x14ac:dyDescent="0.2">
      <c r="A82" s="87" t="s">
        <v>274</v>
      </c>
      <c r="B82" s="87" t="s">
        <v>275</v>
      </c>
      <c r="C82" s="85">
        <v>1324849</v>
      </c>
      <c r="D82" s="47">
        <v>3</v>
      </c>
      <c r="E82" s="48">
        <v>15.4</v>
      </c>
      <c r="F82" s="49">
        <v>3</v>
      </c>
      <c r="G82" s="48">
        <v>14.4</v>
      </c>
      <c r="H82" s="49">
        <v>2</v>
      </c>
      <c r="I82" s="48">
        <v>12.55</v>
      </c>
      <c r="J82" s="49">
        <v>3</v>
      </c>
      <c r="K82" s="48">
        <v>14.2</v>
      </c>
      <c r="L82" s="50">
        <f t="shared" si="18"/>
        <v>56.55</v>
      </c>
      <c r="M82" s="17"/>
      <c r="N82" s="2"/>
    </row>
    <row r="83" spans="1:14" ht="18.75" customHeight="1" x14ac:dyDescent="0.2">
      <c r="A83" s="87" t="s">
        <v>276</v>
      </c>
      <c r="B83" s="87" t="s">
        <v>277</v>
      </c>
      <c r="C83" s="85">
        <v>1446482</v>
      </c>
      <c r="D83" s="47">
        <v>1</v>
      </c>
      <c r="E83" s="48">
        <v>13.2</v>
      </c>
      <c r="F83" s="49">
        <v>1</v>
      </c>
      <c r="G83" s="48">
        <v>13.2</v>
      </c>
      <c r="H83" s="49">
        <v>1</v>
      </c>
      <c r="I83" s="48">
        <v>11.4</v>
      </c>
      <c r="J83" s="49">
        <v>1</v>
      </c>
      <c r="K83" s="48">
        <v>12.65</v>
      </c>
      <c r="L83" s="50">
        <f t="shared" si="18"/>
        <v>50.449999999999996</v>
      </c>
      <c r="M83" s="17"/>
      <c r="N83" s="2"/>
    </row>
    <row r="84" spans="1:14" ht="18.75" customHeight="1" x14ac:dyDescent="0.2">
      <c r="A84" s="87" t="s">
        <v>278</v>
      </c>
      <c r="B84" s="87" t="s">
        <v>279</v>
      </c>
      <c r="C84" s="85">
        <v>1393419</v>
      </c>
      <c r="D84" s="47">
        <v>3</v>
      </c>
      <c r="E84" s="48">
        <v>12.3</v>
      </c>
      <c r="F84" s="49">
        <v>2</v>
      </c>
      <c r="G84" s="48">
        <v>13.55</v>
      </c>
      <c r="H84" s="49">
        <v>2</v>
      </c>
      <c r="I84" s="48">
        <v>13.6</v>
      </c>
      <c r="J84" s="49">
        <v>3</v>
      </c>
      <c r="K84" s="48">
        <v>13.95</v>
      </c>
      <c r="L84" s="50">
        <f t="shared" si="18"/>
        <v>53.400000000000006</v>
      </c>
      <c r="M84" s="17"/>
      <c r="N84" s="2"/>
    </row>
    <row r="85" spans="1:14" ht="18.75" customHeight="1" x14ac:dyDescent="0.2">
      <c r="A85" s="87" t="s">
        <v>280</v>
      </c>
      <c r="B85" s="87" t="s">
        <v>281</v>
      </c>
      <c r="C85" s="86">
        <v>1286161</v>
      </c>
      <c r="D85" s="47">
        <v>2</v>
      </c>
      <c r="E85" s="48">
        <v>11.8</v>
      </c>
      <c r="F85" s="49">
        <v>2</v>
      </c>
      <c r="G85" s="48">
        <v>12.55</v>
      </c>
      <c r="H85" s="49">
        <v>2</v>
      </c>
      <c r="I85" s="48">
        <v>14.25</v>
      </c>
      <c r="J85" s="49">
        <v>2</v>
      </c>
      <c r="K85" s="48">
        <v>14.25</v>
      </c>
      <c r="L85" s="50">
        <f t="shared" si="18"/>
        <v>52.85</v>
      </c>
      <c r="M85" s="17"/>
      <c r="N85" s="2"/>
    </row>
    <row r="86" spans="1:14" ht="18.75" customHeight="1" x14ac:dyDescent="0.2">
      <c r="A86" s="87" t="s">
        <v>282</v>
      </c>
      <c r="B86" s="87" t="s">
        <v>283</v>
      </c>
      <c r="C86" s="85">
        <v>1446511</v>
      </c>
      <c r="D86" s="47">
        <v>2</v>
      </c>
      <c r="E86" s="48">
        <v>13.75</v>
      </c>
      <c r="F86" s="49">
        <v>3</v>
      </c>
      <c r="G86" s="48">
        <v>12.75</v>
      </c>
      <c r="H86" s="49">
        <v>2</v>
      </c>
      <c r="I86" s="48">
        <v>11.2</v>
      </c>
      <c r="J86" s="49">
        <v>2</v>
      </c>
      <c r="K86" s="48">
        <v>13.35</v>
      </c>
      <c r="L86" s="50">
        <f t="shared" si="18"/>
        <v>51.050000000000004</v>
      </c>
      <c r="M86" s="17"/>
      <c r="N86" s="2"/>
    </row>
    <row r="87" spans="1:14" ht="18.75" customHeight="1" x14ac:dyDescent="0.2">
      <c r="A87" s="87" t="s">
        <v>284</v>
      </c>
      <c r="B87" s="87" t="s">
        <v>285</v>
      </c>
      <c r="C87" s="86">
        <v>1446514</v>
      </c>
      <c r="D87" s="47">
        <v>3</v>
      </c>
      <c r="E87" s="48">
        <v>14.05</v>
      </c>
      <c r="F87" s="49">
        <v>3</v>
      </c>
      <c r="G87" s="48">
        <v>14.4</v>
      </c>
      <c r="H87" s="49">
        <v>2</v>
      </c>
      <c r="I87" s="48">
        <v>13.65</v>
      </c>
      <c r="J87" s="49">
        <v>3</v>
      </c>
      <c r="K87" s="48">
        <v>11.15</v>
      </c>
      <c r="L87" s="50">
        <f t="shared" si="18"/>
        <v>53.25</v>
      </c>
      <c r="M87" s="17"/>
      <c r="N87" s="2"/>
    </row>
    <row r="88" spans="1:14" ht="18.75" customHeight="1" x14ac:dyDescent="0.2">
      <c r="A88" s="87" t="s">
        <v>286</v>
      </c>
      <c r="B88" s="87" t="s">
        <v>287</v>
      </c>
      <c r="C88" s="85">
        <v>1286169</v>
      </c>
      <c r="D88" s="47">
        <v>3</v>
      </c>
      <c r="E88" s="48">
        <v>13.05</v>
      </c>
      <c r="F88" s="49">
        <v>2</v>
      </c>
      <c r="G88" s="48">
        <v>12.45</v>
      </c>
      <c r="H88" s="49">
        <v>2</v>
      </c>
      <c r="I88" s="48">
        <v>13.2</v>
      </c>
      <c r="J88" s="49">
        <v>2</v>
      </c>
      <c r="K88" s="48">
        <v>14</v>
      </c>
      <c r="L88" s="50">
        <f t="shared" si="18"/>
        <v>52.7</v>
      </c>
      <c r="M88" s="17"/>
      <c r="N88" s="2"/>
    </row>
    <row r="89" spans="1:14" ht="18.75" customHeight="1" x14ac:dyDescent="0.2">
      <c r="A89" s="87" t="s">
        <v>288</v>
      </c>
      <c r="B89" s="87" t="s">
        <v>123</v>
      </c>
      <c r="C89" s="85">
        <v>1446515</v>
      </c>
      <c r="D89" s="47">
        <v>3</v>
      </c>
      <c r="E89" s="48">
        <v>14.4</v>
      </c>
      <c r="F89" s="49">
        <v>2</v>
      </c>
      <c r="G89" s="48">
        <v>12.5</v>
      </c>
      <c r="H89" s="49">
        <v>2</v>
      </c>
      <c r="I89" s="48">
        <v>13.45</v>
      </c>
      <c r="J89" s="49">
        <v>2</v>
      </c>
      <c r="K89" s="48">
        <v>14.1</v>
      </c>
      <c r="L89" s="50">
        <f t="shared" si="18"/>
        <v>54.449999999999996</v>
      </c>
      <c r="M89" s="17"/>
      <c r="N89" s="2"/>
    </row>
    <row r="90" spans="1:14" ht="18.75" customHeight="1" x14ac:dyDescent="0.2">
      <c r="A90" s="87" t="s">
        <v>289</v>
      </c>
      <c r="B90" s="87" t="s">
        <v>290</v>
      </c>
      <c r="C90" s="85">
        <v>1286176</v>
      </c>
      <c r="D90" s="47">
        <v>3</v>
      </c>
      <c r="E90" s="48">
        <v>14</v>
      </c>
      <c r="F90" s="49">
        <v>3</v>
      </c>
      <c r="G90" s="48">
        <v>14</v>
      </c>
      <c r="H90" s="49">
        <v>2</v>
      </c>
      <c r="I90" s="48">
        <v>12.55</v>
      </c>
      <c r="J90" s="49">
        <v>3</v>
      </c>
      <c r="K90" s="48">
        <v>14</v>
      </c>
      <c r="L90" s="50">
        <f t="shared" si="18"/>
        <v>54.55</v>
      </c>
      <c r="M90" s="17"/>
      <c r="N90" s="2"/>
    </row>
    <row r="91" spans="1:14" ht="18.75" customHeight="1" x14ac:dyDescent="0.2">
      <c r="A91" s="87" t="s">
        <v>291</v>
      </c>
      <c r="B91" s="87" t="s">
        <v>292</v>
      </c>
      <c r="C91" s="85">
        <v>1394532</v>
      </c>
      <c r="D91" s="47">
        <v>3</v>
      </c>
      <c r="E91" s="48">
        <v>14.8</v>
      </c>
      <c r="F91" s="49">
        <v>3</v>
      </c>
      <c r="G91" s="48">
        <v>14.3</v>
      </c>
      <c r="H91" s="49">
        <v>3</v>
      </c>
      <c r="I91" s="48">
        <v>13.4</v>
      </c>
      <c r="J91" s="49">
        <v>2</v>
      </c>
      <c r="K91" s="48">
        <v>14</v>
      </c>
      <c r="L91" s="50">
        <f t="shared" si="18"/>
        <v>56.5</v>
      </c>
      <c r="M91" s="17"/>
      <c r="N91" s="2"/>
    </row>
    <row r="92" spans="1:14" ht="18.75" customHeight="1" x14ac:dyDescent="0.2">
      <c r="A92" s="87" t="s">
        <v>293</v>
      </c>
      <c r="B92" s="87" t="s">
        <v>190</v>
      </c>
      <c r="C92" s="85">
        <v>1174141</v>
      </c>
      <c r="D92" s="47">
        <v>3</v>
      </c>
      <c r="E92" s="48">
        <v>13.4</v>
      </c>
      <c r="F92" s="49">
        <v>3</v>
      </c>
      <c r="G92" s="48">
        <v>14.25</v>
      </c>
      <c r="H92" s="49">
        <v>3</v>
      </c>
      <c r="I92" s="48">
        <v>12.9</v>
      </c>
      <c r="J92" s="49">
        <v>3</v>
      </c>
      <c r="K92" s="48">
        <v>12.6</v>
      </c>
      <c r="L92" s="50">
        <f t="shared" si="18"/>
        <v>53.15</v>
      </c>
      <c r="M92" s="17"/>
      <c r="N92" s="2"/>
    </row>
    <row r="93" spans="1:14" ht="18.75" customHeight="1" x14ac:dyDescent="0.2">
      <c r="A93" s="115" t="s">
        <v>18</v>
      </c>
      <c r="B93" s="116"/>
      <c r="C93" s="117"/>
      <c r="D93" s="25"/>
      <c r="E93" s="26">
        <f>SMALL(E81:E92,1)</f>
        <v>11.8</v>
      </c>
      <c r="F93" s="26"/>
      <c r="G93" s="26">
        <f>SMALL(G81:G92,1)</f>
        <v>12.45</v>
      </c>
      <c r="H93" s="26"/>
      <c r="I93" s="26">
        <f>SMALL(I81:I92,1)</f>
        <v>10.9</v>
      </c>
      <c r="J93" s="26"/>
      <c r="K93" s="26">
        <f>SMALL(K81:K92,1)</f>
        <v>10.1</v>
      </c>
      <c r="L93" s="16"/>
      <c r="M93" s="17"/>
      <c r="N93" s="2"/>
    </row>
    <row r="94" spans="1:14" ht="18.75" customHeight="1" x14ac:dyDescent="0.2">
      <c r="A94" s="118" t="s">
        <v>18</v>
      </c>
      <c r="B94" s="97"/>
      <c r="C94" s="119"/>
      <c r="D94" s="25"/>
      <c r="E94" s="26">
        <f>SMALL(E81:E92,2)</f>
        <v>12.3</v>
      </c>
      <c r="F94" s="26"/>
      <c r="G94" s="26">
        <f>SMALL(G81:G92,2)</f>
        <v>12.5</v>
      </c>
      <c r="H94" s="26"/>
      <c r="I94" s="26">
        <f>SMALL(I81:I92,2)</f>
        <v>11.2</v>
      </c>
      <c r="J94" s="26"/>
      <c r="K94" s="26">
        <f>SMALL(K81:K92,2)</f>
        <v>11.15</v>
      </c>
      <c r="L94" s="27"/>
      <c r="M94" s="28"/>
      <c r="N94" s="2"/>
    </row>
    <row r="95" spans="1:14" ht="18.75" customHeight="1" x14ac:dyDescent="0.2">
      <c r="A95" s="118" t="s">
        <v>18</v>
      </c>
      <c r="B95" s="97"/>
      <c r="C95" s="119"/>
      <c r="D95" s="25"/>
      <c r="E95" s="26">
        <f>SMALL(E81:E92,3)</f>
        <v>13.05</v>
      </c>
      <c r="F95" s="26"/>
      <c r="G95" s="26">
        <f>SMALL(G81:G92,3)</f>
        <v>12.55</v>
      </c>
      <c r="H95" s="26"/>
      <c r="I95" s="26">
        <f>SMALL(I81:I92,3)</f>
        <v>11.4</v>
      </c>
      <c r="J95" s="26"/>
      <c r="K95" s="26">
        <f>SMALL(K81:K92,3)</f>
        <v>12.6</v>
      </c>
      <c r="L95" s="27"/>
      <c r="M95" s="28"/>
      <c r="N95" s="2"/>
    </row>
    <row r="96" spans="1:14" ht="18.75" customHeight="1" x14ac:dyDescent="0.2">
      <c r="A96" s="118" t="s">
        <v>18</v>
      </c>
      <c r="B96" s="97"/>
      <c r="C96" s="119"/>
      <c r="D96" s="25"/>
      <c r="E96" s="26">
        <f>SMALL(E81:E92,4)</f>
        <v>13.2</v>
      </c>
      <c r="F96" s="26"/>
      <c r="G96" s="26">
        <f>SMALL(G81:G92,4)</f>
        <v>12.75</v>
      </c>
      <c r="H96" s="26"/>
      <c r="I96" s="26">
        <f>SMALL(I81:I92,4)</f>
        <v>12.55</v>
      </c>
      <c r="J96" s="26"/>
      <c r="K96" s="26">
        <f>SMALL(K81:K92,4)</f>
        <v>12.65</v>
      </c>
      <c r="L96" s="27"/>
      <c r="M96" s="29"/>
      <c r="N96" s="2"/>
    </row>
    <row r="97" spans="1:14" ht="18.75" customHeight="1" x14ac:dyDescent="0.2">
      <c r="A97" s="118" t="s">
        <v>18</v>
      </c>
      <c r="B97" s="97"/>
      <c r="C97" s="119"/>
      <c r="D97" s="30"/>
      <c r="E97" s="26">
        <f>SMALL(E81:E92,5)</f>
        <v>13.4</v>
      </c>
      <c r="F97" s="31"/>
      <c r="G97" s="31">
        <f>SMALL(G81:G92,5)</f>
        <v>13.2</v>
      </c>
      <c r="H97" s="31"/>
      <c r="I97" s="26">
        <f>SMALL(I81:I92,5)</f>
        <v>12.55</v>
      </c>
      <c r="J97" s="31"/>
      <c r="K97" s="31">
        <f>SMALL(K81:K92,5)</f>
        <v>13.35</v>
      </c>
      <c r="L97" s="32"/>
      <c r="M97" s="29"/>
      <c r="N97" s="2"/>
    </row>
    <row r="98" spans="1:14" ht="18.75" customHeight="1" x14ac:dyDescent="0.2">
      <c r="A98" s="118" t="s">
        <v>18</v>
      </c>
      <c r="B98" s="97"/>
      <c r="C98" s="119"/>
      <c r="D98" s="30"/>
      <c r="E98" s="26">
        <f>SMALL(E81:E92,6)</f>
        <v>13.75</v>
      </c>
      <c r="F98" s="31"/>
      <c r="G98" s="31">
        <f>SMALL(G81:G92,6)</f>
        <v>13.55</v>
      </c>
      <c r="H98" s="31"/>
      <c r="I98" s="31">
        <f>SMALL(I81:I92,6)</f>
        <v>12.9</v>
      </c>
      <c r="J98" s="31"/>
      <c r="K98" s="31">
        <f>SMALL(K81:K92,6)</f>
        <v>13.95</v>
      </c>
      <c r="L98" s="32"/>
      <c r="M98" s="29"/>
      <c r="N98" s="2"/>
    </row>
    <row r="99" spans="1:14" ht="18.75" customHeight="1" x14ac:dyDescent="0.25">
      <c r="A99" s="120" t="s">
        <v>19</v>
      </c>
      <c r="B99" s="107"/>
      <c r="C99" s="108"/>
      <c r="D99" s="33"/>
      <c r="E99" s="34">
        <f>SUM(E81:E92)-E93-E94-E95-E96-E97-E98</f>
        <v>87.149999999999977</v>
      </c>
      <c r="F99" s="34"/>
      <c r="G99" s="34">
        <f>SUM(G81:G92)-G93-G94-G95-G96-G97-G98</f>
        <v>85.450000000000031</v>
      </c>
      <c r="H99" s="34"/>
      <c r="I99" s="34">
        <f>SUM(I81:I92)-I93-I94-I95-I96-I97-I98</f>
        <v>81.550000000000011</v>
      </c>
      <c r="J99" s="34"/>
      <c r="K99" s="34">
        <f>SUM(K81:K92)-K93-K94-K95-K96-K97-K98</f>
        <v>84.55</v>
      </c>
      <c r="L99" s="35">
        <f>SUM($E99+$G99+$I99+$K99)</f>
        <v>338.70000000000005</v>
      </c>
      <c r="M99" s="36"/>
      <c r="N99" s="2"/>
    </row>
    <row r="100" spans="1:14" ht="18.75" customHeight="1" x14ac:dyDescent="0.2">
      <c r="M100" s="2"/>
      <c r="N100" s="2"/>
    </row>
    <row r="101" spans="1:14" ht="18.75" customHeight="1" x14ac:dyDescent="0.25">
      <c r="A101" s="94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95"/>
      <c r="M101" s="4"/>
      <c r="N101" s="2"/>
    </row>
    <row r="102" spans="1:14" ht="18.75" customHeight="1" x14ac:dyDescent="0.25">
      <c r="A102" s="106" t="s">
        <v>4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8"/>
      <c r="M102" s="4"/>
      <c r="N102" s="2"/>
    </row>
    <row r="103" spans="1:14" ht="18.75" customHeight="1" x14ac:dyDescent="0.25">
      <c r="A103" s="109" t="s">
        <v>5</v>
      </c>
      <c r="B103" s="111" t="s">
        <v>6</v>
      </c>
      <c r="C103" s="113" t="s">
        <v>7</v>
      </c>
      <c r="D103" s="94" t="s">
        <v>8</v>
      </c>
      <c r="E103" s="95"/>
      <c r="F103" s="94" t="s">
        <v>9</v>
      </c>
      <c r="G103" s="95"/>
      <c r="H103" s="94" t="s">
        <v>10</v>
      </c>
      <c r="I103" s="95"/>
      <c r="J103" s="94" t="s">
        <v>11</v>
      </c>
      <c r="K103" s="95"/>
      <c r="L103" s="6" t="s">
        <v>12</v>
      </c>
      <c r="M103" s="4"/>
      <c r="N103" s="2"/>
    </row>
    <row r="104" spans="1:14" ht="18.75" customHeight="1" x14ac:dyDescent="0.25">
      <c r="A104" s="121"/>
      <c r="B104" s="122"/>
      <c r="C104" s="114"/>
      <c r="D104" s="7" t="s">
        <v>14</v>
      </c>
      <c r="E104" s="8" t="s">
        <v>15</v>
      </c>
      <c r="F104" s="7" t="s">
        <v>14</v>
      </c>
      <c r="G104" s="8" t="s">
        <v>15</v>
      </c>
      <c r="H104" s="7" t="s">
        <v>14</v>
      </c>
      <c r="I104" s="8" t="s">
        <v>15</v>
      </c>
      <c r="J104" s="7" t="s">
        <v>14</v>
      </c>
      <c r="K104" s="8" t="s">
        <v>15</v>
      </c>
      <c r="L104" s="9"/>
      <c r="M104" s="4"/>
      <c r="N104" s="2"/>
    </row>
    <row r="105" spans="1:14" ht="18.75" customHeight="1" x14ac:dyDescent="0.2">
      <c r="A105" s="37"/>
      <c r="B105" s="81"/>
      <c r="C105" s="85"/>
      <c r="D105" s="40"/>
      <c r="E105" s="41">
        <v>0</v>
      </c>
      <c r="F105" s="42"/>
      <c r="G105" s="41">
        <v>0</v>
      </c>
      <c r="H105" s="42"/>
      <c r="I105" s="41">
        <v>0</v>
      </c>
      <c r="J105" s="42"/>
      <c r="K105" s="41">
        <v>0</v>
      </c>
      <c r="L105" s="43">
        <f t="shared" ref="L105:L116" si="19">SUM($E105+$G105+$I105+$K105)</f>
        <v>0</v>
      </c>
      <c r="M105" s="17"/>
      <c r="N105" s="2"/>
    </row>
    <row r="106" spans="1:14" ht="18.75" customHeight="1" x14ac:dyDescent="0.2">
      <c r="A106" s="44"/>
      <c r="B106" s="82"/>
      <c r="C106" s="85"/>
      <c r="D106" s="47"/>
      <c r="E106" s="48">
        <v>0</v>
      </c>
      <c r="F106" s="49"/>
      <c r="G106" s="48">
        <v>0</v>
      </c>
      <c r="H106" s="49"/>
      <c r="I106" s="48">
        <v>0</v>
      </c>
      <c r="J106" s="49"/>
      <c r="K106" s="48">
        <v>0</v>
      </c>
      <c r="L106" s="50">
        <f t="shared" si="19"/>
        <v>0</v>
      </c>
      <c r="M106" s="17"/>
      <c r="N106" s="2"/>
    </row>
    <row r="107" spans="1:14" ht="18.75" customHeight="1" x14ac:dyDescent="0.2">
      <c r="A107" s="44"/>
      <c r="B107" s="82"/>
      <c r="C107" s="85"/>
      <c r="D107" s="47"/>
      <c r="E107" s="48">
        <v>0</v>
      </c>
      <c r="F107" s="49"/>
      <c r="G107" s="48">
        <v>0</v>
      </c>
      <c r="H107" s="49"/>
      <c r="I107" s="48">
        <v>0</v>
      </c>
      <c r="J107" s="49"/>
      <c r="K107" s="48">
        <v>0</v>
      </c>
      <c r="L107" s="50">
        <f t="shared" si="19"/>
        <v>0</v>
      </c>
      <c r="M107" s="17"/>
      <c r="N107" s="2"/>
    </row>
    <row r="108" spans="1:14" ht="18.75" customHeight="1" x14ac:dyDescent="0.2">
      <c r="A108" s="44"/>
      <c r="B108" s="82"/>
      <c r="C108" s="85"/>
      <c r="D108" s="47"/>
      <c r="E108" s="48">
        <v>0</v>
      </c>
      <c r="F108" s="49"/>
      <c r="G108" s="48">
        <v>0</v>
      </c>
      <c r="H108" s="49"/>
      <c r="I108" s="48">
        <v>0</v>
      </c>
      <c r="J108" s="49"/>
      <c r="K108" s="48">
        <v>0</v>
      </c>
      <c r="L108" s="50">
        <f t="shared" si="19"/>
        <v>0</v>
      </c>
      <c r="M108" s="17"/>
      <c r="N108" s="2"/>
    </row>
    <row r="109" spans="1:14" ht="18.75" customHeight="1" x14ac:dyDescent="0.2">
      <c r="A109" s="44"/>
      <c r="B109" s="82"/>
      <c r="C109" s="86"/>
      <c r="D109" s="47"/>
      <c r="E109" s="48">
        <v>0</v>
      </c>
      <c r="F109" s="49"/>
      <c r="G109" s="48">
        <v>0</v>
      </c>
      <c r="H109" s="49"/>
      <c r="I109" s="48">
        <v>0</v>
      </c>
      <c r="J109" s="49"/>
      <c r="K109" s="48">
        <v>0</v>
      </c>
      <c r="L109" s="50">
        <f t="shared" si="19"/>
        <v>0</v>
      </c>
      <c r="M109" s="17"/>
      <c r="N109" s="2"/>
    </row>
    <row r="110" spans="1:14" ht="18.75" customHeight="1" x14ac:dyDescent="0.2">
      <c r="A110" s="44"/>
      <c r="B110" s="82"/>
      <c r="C110" s="85"/>
      <c r="D110" s="47"/>
      <c r="E110" s="48">
        <v>0</v>
      </c>
      <c r="F110" s="49"/>
      <c r="G110" s="48">
        <v>0</v>
      </c>
      <c r="H110" s="49"/>
      <c r="I110" s="48">
        <v>0</v>
      </c>
      <c r="J110" s="49"/>
      <c r="K110" s="48">
        <v>0</v>
      </c>
      <c r="L110" s="50">
        <f t="shared" si="19"/>
        <v>0</v>
      </c>
      <c r="M110" s="17"/>
      <c r="N110" s="2"/>
    </row>
    <row r="111" spans="1:14" ht="18.75" customHeight="1" x14ac:dyDescent="0.2">
      <c r="A111" s="44"/>
      <c r="B111" s="82"/>
      <c r="C111" s="86"/>
      <c r="D111" s="47"/>
      <c r="E111" s="48">
        <v>0</v>
      </c>
      <c r="F111" s="49"/>
      <c r="G111" s="48">
        <v>0</v>
      </c>
      <c r="H111" s="49"/>
      <c r="I111" s="48">
        <v>0</v>
      </c>
      <c r="J111" s="49"/>
      <c r="K111" s="48">
        <v>0</v>
      </c>
      <c r="L111" s="50">
        <f t="shared" si="19"/>
        <v>0</v>
      </c>
      <c r="M111" s="17"/>
      <c r="N111" s="2"/>
    </row>
    <row r="112" spans="1:14" ht="18.75" customHeight="1" x14ac:dyDescent="0.2">
      <c r="A112" s="44"/>
      <c r="B112" s="82"/>
      <c r="C112" s="85"/>
      <c r="D112" s="47"/>
      <c r="E112" s="48">
        <v>0</v>
      </c>
      <c r="F112" s="49"/>
      <c r="G112" s="48">
        <v>0</v>
      </c>
      <c r="H112" s="49"/>
      <c r="I112" s="48">
        <v>0</v>
      </c>
      <c r="J112" s="49"/>
      <c r="K112" s="48">
        <v>0</v>
      </c>
      <c r="L112" s="50">
        <f t="shared" si="19"/>
        <v>0</v>
      </c>
      <c r="M112" s="17"/>
      <c r="N112" s="2"/>
    </row>
    <row r="113" spans="1:14" ht="18.75" customHeight="1" x14ac:dyDescent="0.2">
      <c r="A113" s="44"/>
      <c r="B113" s="82"/>
      <c r="C113" s="85"/>
      <c r="D113" s="47"/>
      <c r="E113" s="48">
        <v>0</v>
      </c>
      <c r="F113" s="49"/>
      <c r="G113" s="48">
        <v>0</v>
      </c>
      <c r="H113" s="49"/>
      <c r="I113" s="48">
        <v>0</v>
      </c>
      <c r="J113" s="49"/>
      <c r="K113" s="48">
        <v>0</v>
      </c>
      <c r="L113" s="50">
        <f t="shared" si="19"/>
        <v>0</v>
      </c>
      <c r="M113" s="17"/>
      <c r="N113" s="2"/>
    </row>
    <row r="114" spans="1:14" ht="18.75" customHeight="1" x14ac:dyDescent="0.2">
      <c r="A114" s="44"/>
      <c r="B114" s="82"/>
      <c r="C114" s="85"/>
      <c r="D114" s="47"/>
      <c r="E114" s="48">
        <v>0</v>
      </c>
      <c r="F114" s="49"/>
      <c r="G114" s="48">
        <v>0</v>
      </c>
      <c r="H114" s="49"/>
      <c r="I114" s="48">
        <v>0</v>
      </c>
      <c r="J114" s="49"/>
      <c r="K114" s="48">
        <v>0</v>
      </c>
      <c r="L114" s="50">
        <f t="shared" si="19"/>
        <v>0</v>
      </c>
      <c r="M114" s="17"/>
      <c r="N114" s="2"/>
    </row>
    <row r="115" spans="1:14" ht="18.75" customHeight="1" x14ac:dyDescent="0.2">
      <c r="A115" s="44"/>
      <c r="B115" s="82"/>
      <c r="C115" s="85"/>
      <c r="D115" s="47"/>
      <c r="E115" s="48">
        <v>0</v>
      </c>
      <c r="F115" s="49"/>
      <c r="G115" s="48">
        <v>0</v>
      </c>
      <c r="H115" s="49"/>
      <c r="I115" s="48">
        <v>0</v>
      </c>
      <c r="J115" s="49"/>
      <c r="K115" s="48">
        <v>0</v>
      </c>
      <c r="L115" s="50">
        <f t="shared" si="19"/>
        <v>0</v>
      </c>
      <c r="M115" s="17"/>
      <c r="N115" s="2"/>
    </row>
    <row r="116" spans="1:14" ht="18.75" customHeight="1" x14ac:dyDescent="0.2">
      <c r="A116" s="44"/>
      <c r="B116" s="82"/>
      <c r="C116" s="85"/>
      <c r="D116" s="47"/>
      <c r="E116" s="48">
        <v>0</v>
      </c>
      <c r="F116" s="49"/>
      <c r="G116" s="48">
        <v>0</v>
      </c>
      <c r="H116" s="49"/>
      <c r="I116" s="48">
        <v>0</v>
      </c>
      <c r="J116" s="49"/>
      <c r="K116" s="48">
        <v>0</v>
      </c>
      <c r="L116" s="50">
        <f t="shared" si="19"/>
        <v>0</v>
      </c>
      <c r="M116" s="17"/>
      <c r="N116" s="2"/>
    </row>
    <row r="117" spans="1:14" ht="18.75" customHeight="1" x14ac:dyDescent="0.2">
      <c r="A117" s="118" t="s">
        <v>18</v>
      </c>
      <c r="B117" s="97"/>
      <c r="C117" s="117"/>
      <c r="D117" s="25"/>
      <c r="E117" s="26">
        <f>SMALL(E105:E116,1)</f>
        <v>0</v>
      </c>
      <c r="F117" s="26"/>
      <c r="G117" s="26">
        <f>SMALL(G105:G116,1)</f>
        <v>0</v>
      </c>
      <c r="H117" s="26"/>
      <c r="I117" s="26">
        <f>SMALL(I105:I116,1)</f>
        <v>0</v>
      </c>
      <c r="J117" s="26"/>
      <c r="K117" s="26">
        <f>SMALL(K105:K116,1)</f>
        <v>0</v>
      </c>
      <c r="L117" s="16"/>
      <c r="M117" s="17"/>
      <c r="N117" s="2"/>
    </row>
    <row r="118" spans="1:14" ht="18.75" customHeight="1" x14ac:dyDescent="0.2">
      <c r="A118" s="118" t="s">
        <v>18</v>
      </c>
      <c r="B118" s="97"/>
      <c r="C118" s="119"/>
      <c r="D118" s="25"/>
      <c r="E118" s="26">
        <f>SMALL(E105:E116,2)</f>
        <v>0</v>
      </c>
      <c r="F118" s="26"/>
      <c r="G118" s="26">
        <f>SMALL(G105:G116,2)</f>
        <v>0</v>
      </c>
      <c r="H118" s="26"/>
      <c r="I118" s="26">
        <f>SMALL(I105:I116,2)</f>
        <v>0</v>
      </c>
      <c r="J118" s="26"/>
      <c r="K118" s="26">
        <f>SMALL(K105:K116,2)</f>
        <v>0</v>
      </c>
      <c r="L118" s="27"/>
      <c r="M118" s="28"/>
      <c r="N118" s="2"/>
    </row>
    <row r="119" spans="1:14" ht="18.75" customHeight="1" x14ac:dyDescent="0.2">
      <c r="A119" s="118" t="s">
        <v>18</v>
      </c>
      <c r="B119" s="97"/>
      <c r="C119" s="119"/>
      <c r="D119" s="25"/>
      <c r="E119" s="26">
        <f>SMALL(E105:E116,3)</f>
        <v>0</v>
      </c>
      <c r="F119" s="26"/>
      <c r="G119" s="26">
        <f>SMALL(G105:G116,3)</f>
        <v>0</v>
      </c>
      <c r="H119" s="26"/>
      <c r="I119" s="26">
        <f>SMALL(I105:I116,3)</f>
        <v>0</v>
      </c>
      <c r="J119" s="26"/>
      <c r="K119" s="26">
        <f>SMALL(K105:K116,3)</f>
        <v>0</v>
      </c>
      <c r="L119" s="27"/>
      <c r="M119" s="28"/>
      <c r="N119" s="2"/>
    </row>
    <row r="120" spans="1:14" ht="18.75" customHeight="1" x14ac:dyDescent="0.2">
      <c r="A120" s="118" t="s">
        <v>18</v>
      </c>
      <c r="B120" s="97"/>
      <c r="C120" s="119"/>
      <c r="D120" s="25"/>
      <c r="E120" s="26">
        <f>SMALL(E105:E116,4)</f>
        <v>0</v>
      </c>
      <c r="F120" s="26"/>
      <c r="G120" s="26">
        <f>SMALL(G105:G116,4)</f>
        <v>0</v>
      </c>
      <c r="H120" s="26"/>
      <c r="I120" s="26">
        <f>SMALL(I105:I116,4)</f>
        <v>0</v>
      </c>
      <c r="J120" s="26"/>
      <c r="K120" s="26">
        <f>SMALL(K105:K116,4)</f>
        <v>0</v>
      </c>
      <c r="L120" s="27"/>
      <c r="M120" s="29"/>
      <c r="N120" s="2"/>
    </row>
    <row r="121" spans="1:14" ht="18.75" customHeight="1" x14ac:dyDescent="0.2">
      <c r="A121" s="118" t="s">
        <v>18</v>
      </c>
      <c r="B121" s="97"/>
      <c r="C121" s="119"/>
      <c r="D121" s="30"/>
      <c r="E121" s="26">
        <f>SMALL(E105:E116,5)</f>
        <v>0</v>
      </c>
      <c r="F121" s="31"/>
      <c r="G121" s="31">
        <f>SMALL(G105:G116,5)</f>
        <v>0</v>
      </c>
      <c r="H121" s="31"/>
      <c r="I121" s="26">
        <f>SMALL(I105:I116,5)</f>
        <v>0</v>
      </c>
      <c r="J121" s="31"/>
      <c r="K121" s="31">
        <f>SMALL(K105:K116,5)</f>
        <v>0</v>
      </c>
      <c r="L121" s="32"/>
      <c r="M121" s="29"/>
      <c r="N121" s="2"/>
    </row>
    <row r="122" spans="1:14" ht="18.75" customHeight="1" x14ac:dyDescent="0.2">
      <c r="A122" s="118" t="s">
        <v>18</v>
      </c>
      <c r="B122" s="97"/>
      <c r="C122" s="119"/>
      <c r="D122" s="30"/>
      <c r="E122" s="26">
        <f>SMALL(E105:E116,6)</f>
        <v>0</v>
      </c>
      <c r="F122" s="31"/>
      <c r="G122" s="31">
        <f>SMALL(G105:G116,6)</f>
        <v>0</v>
      </c>
      <c r="H122" s="31"/>
      <c r="I122" s="31">
        <f>SMALL(I105:I116,6)</f>
        <v>0</v>
      </c>
      <c r="J122" s="31"/>
      <c r="K122" s="31">
        <f>SMALL(K105:K116,6)</f>
        <v>0</v>
      </c>
      <c r="L122" s="32"/>
      <c r="M122" s="29"/>
      <c r="N122" s="2"/>
    </row>
    <row r="123" spans="1:14" ht="18.75" customHeight="1" x14ac:dyDescent="0.25">
      <c r="A123" s="120" t="s">
        <v>19</v>
      </c>
      <c r="B123" s="107"/>
      <c r="C123" s="108"/>
      <c r="D123" s="33"/>
      <c r="E123" s="34">
        <f>SUM(E105:E116)-E117-E118-E119-E120-E121-E122</f>
        <v>0</v>
      </c>
      <c r="F123" s="34"/>
      <c r="G123" s="34">
        <f>SUM(G105:G116)-G117-G118-G119-G120-G121-G122</f>
        <v>0</v>
      </c>
      <c r="H123" s="34"/>
      <c r="I123" s="34">
        <f>SUM(I105:I116)-I117-I118-I119-I120-I121-I122</f>
        <v>0</v>
      </c>
      <c r="J123" s="34"/>
      <c r="K123" s="34">
        <f>SUM(K105:K116)-K117-K118-K119-K120-K121-K122</f>
        <v>0</v>
      </c>
      <c r="L123" s="35">
        <f>SUM($E123+$G123+$I123+$K123)</f>
        <v>0</v>
      </c>
      <c r="M123" s="36"/>
      <c r="N123" s="2"/>
    </row>
    <row r="124" spans="1:14" ht="18.75" customHeight="1" x14ac:dyDescent="0.2">
      <c r="M124" s="2"/>
      <c r="N124" s="2"/>
    </row>
    <row r="125" spans="1:14" ht="18.75" customHeight="1" x14ac:dyDescent="0.25">
      <c r="A125" s="94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95"/>
      <c r="M125" s="4"/>
      <c r="N125" s="2"/>
    </row>
    <row r="126" spans="1:14" ht="18.75" customHeight="1" x14ac:dyDescent="0.25">
      <c r="A126" s="106" t="s">
        <v>4</v>
      </c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8"/>
      <c r="M126" s="4"/>
      <c r="N126" s="2"/>
    </row>
    <row r="127" spans="1:14" ht="18.75" customHeight="1" x14ac:dyDescent="0.25">
      <c r="A127" s="109" t="s">
        <v>5</v>
      </c>
      <c r="B127" s="111" t="s">
        <v>6</v>
      </c>
      <c r="C127" s="113" t="s">
        <v>7</v>
      </c>
      <c r="D127" s="94" t="s">
        <v>8</v>
      </c>
      <c r="E127" s="95"/>
      <c r="F127" s="94" t="s">
        <v>9</v>
      </c>
      <c r="G127" s="95"/>
      <c r="H127" s="94" t="s">
        <v>10</v>
      </c>
      <c r="I127" s="95"/>
      <c r="J127" s="94" t="s">
        <v>11</v>
      </c>
      <c r="K127" s="95"/>
      <c r="L127" s="6" t="s">
        <v>12</v>
      </c>
      <c r="M127" s="4"/>
      <c r="N127" s="2"/>
    </row>
    <row r="128" spans="1:14" ht="18.75" customHeight="1" x14ac:dyDescent="0.25">
      <c r="A128" s="121"/>
      <c r="B128" s="122"/>
      <c r="C128" s="123"/>
      <c r="D128" s="7" t="s">
        <v>14</v>
      </c>
      <c r="E128" s="8" t="s">
        <v>15</v>
      </c>
      <c r="F128" s="7" t="s">
        <v>14</v>
      </c>
      <c r="G128" s="8" t="s">
        <v>15</v>
      </c>
      <c r="H128" s="7" t="s">
        <v>14</v>
      </c>
      <c r="I128" s="8" t="s">
        <v>15</v>
      </c>
      <c r="J128" s="7" t="s">
        <v>14</v>
      </c>
      <c r="K128" s="8" t="s">
        <v>15</v>
      </c>
      <c r="L128" s="9"/>
      <c r="M128" s="4"/>
      <c r="N128" s="2"/>
    </row>
    <row r="129" spans="1:14" ht="18.75" customHeight="1" x14ac:dyDescent="0.2">
      <c r="A129" s="11"/>
      <c r="B129" s="11"/>
      <c r="C129" s="12"/>
      <c r="D129" s="13"/>
      <c r="E129" s="14">
        <v>0</v>
      </c>
      <c r="F129" s="15"/>
      <c r="G129" s="14">
        <v>0</v>
      </c>
      <c r="H129" s="15"/>
      <c r="I129" s="14">
        <v>0</v>
      </c>
      <c r="J129" s="15"/>
      <c r="K129" s="14">
        <v>0</v>
      </c>
      <c r="L129" s="16">
        <f t="shared" ref="L129:L140" si="20">SUM($E129+$G129+$I129+$K129)</f>
        <v>0</v>
      </c>
      <c r="M129" s="17"/>
      <c r="N129" s="2"/>
    </row>
    <row r="130" spans="1:14" ht="18.75" customHeight="1" x14ac:dyDescent="0.2">
      <c r="A130" s="11"/>
      <c r="B130" s="11"/>
      <c r="C130" s="12"/>
      <c r="D130" s="13"/>
      <c r="E130" s="14">
        <v>0</v>
      </c>
      <c r="F130" s="15"/>
      <c r="G130" s="14">
        <v>0</v>
      </c>
      <c r="H130" s="15"/>
      <c r="I130" s="14">
        <v>0</v>
      </c>
      <c r="J130" s="15"/>
      <c r="K130" s="14">
        <v>0</v>
      </c>
      <c r="L130" s="16">
        <f t="shared" si="20"/>
        <v>0</v>
      </c>
      <c r="M130" s="17"/>
      <c r="N130" s="2"/>
    </row>
    <row r="131" spans="1:14" ht="18.75" customHeight="1" x14ac:dyDescent="0.2">
      <c r="A131" s="11"/>
      <c r="B131" s="11"/>
      <c r="C131" s="20"/>
      <c r="D131" s="13"/>
      <c r="E131" s="14">
        <v>0</v>
      </c>
      <c r="F131" s="15"/>
      <c r="G131" s="14">
        <v>0</v>
      </c>
      <c r="H131" s="15"/>
      <c r="I131" s="14">
        <v>0</v>
      </c>
      <c r="J131" s="15"/>
      <c r="K131" s="14">
        <v>0</v>
      </c>
      <c r="L131" s="16">
        <f t="shared" si="20"/>
        <v>0</v>
      </c>
      <c r="M131" s="17"/>
      <c r="N131" s="2"/>
    </row>
    <row r="132" spans="1:14" ht="18.75" customHeight="1" x14ac:dyDescent="0.2">
      <c r="A132" s="11"/>
      <c r="B132" s="11"/>
      <c r="C132" s="21"/>
      <c r="D132" s="13"/>
      <c r="E132" s="14">
        <v>0</v>
      </c>
      <c r="F132" s="15"/>
      <c r="G132" s="14">
        <v>0</v>
      </c>
      <c r="H132" s="15"/>
      <c r="I132" s="14">
        <v>0</v>
      </c>
      <c r="J132" s="15"/>
      <c r="K132" s="14">
        <v>0</v>
      </c>
      <c r="L132" s="16">
        <f t="shared" si="20"/>
        <v>0</v>
      </c>
      <c r="M132" s="17"/>
      <c r="N132" s="2"/>
    </row>
    <row r="133" spans="1:14" ht="18.75" customHeight="1" x14ac:dyDescent="0.2">
      <c r="A133" s="11"/>
      <c r="B133" s="11"/>
      <c r="C133" s="22"/>
      <c r="D133" s="13"/>
      <c r="E133" s="14">
        <v>0</v>
      </c>
      <c r="F133" s="15"/>
      <c r="G133" s="14">
        <v>0</v>
      </c>
      <c r="H133" s="15"/>
      <c r="I133" s="14">
        <v>0</v>
      </c>
      <c r="J133" s="15"/>
      <c r="K133" s="14">
        <v>0</v>
      </c>
      <c r="L133" s="16">
        <f t="shared" si="20"/>
        <v>0</v>
      </c>
      <c r="M133" s="17"/>
      <c r="N133" s="2"/>
    </row>
    <row r="134" spans="1:14" ht="18.75" customHeight="1" x14ac:dyDescent="0.2">
      <c r="A134" s="11"/>
      <c r="B134" s="11"/>
      <c r="C134" s="20"/>
      <c r="D134" s="13"/>
      <c r="E134" s="14">
        <v>0</v>
      </c>
      <c r="F134" s="15"/>
      <c r="G134" s="14">
        <v>0</v>
      </c>
      <c r="H134" s="15"/>
      <c r="I134" s="14">
        <v>0</v>
      </c>
      <c r="J134" s="15"/>
      <c r="K134" s="14">
        <v>0</v>
      </c>
      <c r="L134" s="16">
        <f t="shared" si="20"/>
        <v>0</v>
      </c>
      <c r="M134" s="17"/>
      <c r="N134" s="2"/>
    </row>
    <row r="135" spans="1:14" ht="18.75" customHeight="1" x14ac:dyDescent="0.2">
      <c r="A135" s="11"/>
      <c r="B135" s="11"/>
      <c r="C135" s="22"/>
      <c r="D135" s="13"/>
      <c r="E135" s="14">
        <v>0</v>
      </c>
      <c r="F135" s="15"/>
      <c r="G135" s="14">
        <v>0</v>
      </c>
      <c r="H135" s="15"/>
      <c r="I135" s="14">
        <v>0</v>
      </c>
      <c r="J135" s="15"/>
      <c r="K135" s="14">
        <v>0</v>
      </c>
      <c r="L135" s="16">
        <f t="shared" si="20"/>
        <v>0</v>
      </c>
      <c r="M135" s="17"/>
      <c r="N135" s="2"/>
    </row>
    <row r="136" spans="1:14" ht="18.75" customHeight="1" x14ac:dyDescent="0.2">
      <c r="A136" s="11"/>
      <c r="B136" s="11"/>
      <c r="C136" s="20"/>
      <c r="D136" s="13"/>
      <c r="E136" s="14">
        <v>0</v>
      </c>
      <c r="F136" s="15"/>
      <c r="G136" s="14">
        <v>0</v>
      </c>
      <c r="H136" s="15"/>
      <c r="I136" s="14">
        <v>0</v>
      </c>
      <c r="J136" s="15"/>
      <c r="K136" s="14">
        <v>0</v>
      </c>
      <c r="L136" s="16">
        <f t="shared" si="20"/>
        <v>0</v>
      </c>
      <c r="M136" s="17"/>
      <c r="N136" s="2"/>
    </row>
    <row r="137" spans="1:14" ht="18.75" customHeight="1" x14ac:dyDescent="0.2">
      <c r="A137" s="11"/>
      <c r="B137" s="11"/>
      <c r="C137" s="23"/>
      <c r="D137" s="13"/>
      <c r="E137" s="14">
        <v>0</v>
      </c>
      <c r="F137" s="15"/>
      <c r="G137" s="14">
        <v>0</v>
      </c>
      <c r="H137" s="15"/>
      <c r="I137" s="14">
        <v>0</v>
      </c>
      <c r="J137" s="15"/>
      <c r="K137" s="14">
        <v>0</v>
      </c>
      <c r="L137" s="16">
        <f t="shared" si="20"/>
        <v>0</v>
      </c>
      <c r="M137" s="17"/>
      <c r="N137" s="2"/>
    </row>
    <row r="138" spans="1:14" ht="18.75" customHeight="1" x14ac:dyDescent="0.2">
      <c r="A138" s="11"/>
      <c r="B138" s="11"/>
      <c r="C138" s="23"/>
      <c r="D138" s="13"/>
      <c r="E138" s="14">
        <v>0</v>
      </c>
      <c r="F138" s="15"/>
      <c r="G138" s="14">
        <v>0</v>
      </c>
      <c r="H138" s="15"/>
      <c r="I138" s="14">
        <v>0</v>
      </c>
      <c r="J138" s="15"/>
      <c r="K138" s="14">
        <v>0</v>
      </c>
      <c r="L138" s="16">
        <f t="shared" si="20"/>
        <v>0</v>
      </c>
      <c r="M138" s="17"/>
      <c r="N138" s="2"/>
    </row>
    <row r="139" spans="1:14" ht="18.75" customHeight="1" x14ac:dyDescent="0.2">
      <c r="A139" s="11"/>
      <c r="B139" s="11"/>
      <c r="C139" s="24"/>
      <c r="D139" s="13"/>
      <c r="E139" s="14">
        <v>0</v>
      </c>
      <c r="F139" s="15"/>
      <c r="G139" s="14">
        <v>0</v>
      </c>
      <c r="H139" s="15"/>
      <c r="I139" s="14">
        <v>0</v>
      </c>
      <c r="J139" s="15"/>
      <c r="K139" s="14">
        <v>0</v>
      </c>
      <c r="L139" s="16">
        <f t="shared" si="20"/>
        <v>0</v>
      </c>
      <c r="M139" s="17"/>
      <c r="N139" s="2"/>
    </row>
    <row r="140" spans="1:14" ht="18.75" customHeight="1" x14ac:dyDescent="0.2">
      <c r="A140" s="11"/>
      <c r="B140" s="11"/>
      <c r="C140" s="24"/>
      <c r="D140" s="13"/>
      <c r="E140" s="14">
        <v>0</v>
      </c>
      <c r="F140" s="15"/>
      <c r="G140" s="14">
        <v>0</v>
      </c>
      <c r="H140" s="15"/>
      <c r="I140" s="14">
        <v>0</v>
      </c>
      <c r="J140" s="15"/>
      <c r="K140" s="14">
        <v>0</v>
      </c>
      <c r="L140" s="16">
        <f t="shared" si="20"/>
        <v>0</v>
      </c>
      <c r="M140" s="17"/>
      <c r="N140" s="2"/>
    </row>
    <row r="141" spans="1:14" ht="18.75" customHeight="1" x14ac:dyDescent="0.2">
      <c r="A141" s="118" t="s">
        <v>18</v>
      </c>
      <c r="B141" s="97"/>
      <c r="C141" s="119"/>
      <c r="D141" s="25"/>
      <c r="E141" s="26">
        <f>SMALL(E129:E140,1)</f>
        <v>0</v>
      </c>
      <c r="F141" s="26"/>
      <c r="G141" s="26">
        <f>SMALL(G129:G140,1)</f>
        <v>0</v>
      </c>
      <c r="H141" s="26"/>
      <c r="I141" s="26">
        <f>SMALL(I129:I140,1)</f>
        <v>0</v>
      </c>
      <c r="J141" s="26"/>
      <c r="K141" s="26">
        <f>SMALL(K129:K140,1)</f>
        <v>0</v>
      </c>
      <c r="L141" s="16"/>
      <c r="M141" s="17"/>
      <c r="N141" s="2"/>
    </row>
    <row r="142" spans="1:14" ht="18.75" customHeight="1" x14ac:dyDescent="0.2">
      <c r="A142" s="118" t="s">
        <v>18</v>
      </c>
      <c r="B142" s="97"/>
      <c r="C142" s="119"/>
      <c r="D142" s="25"/>
      <c r="E142" s="26">
        <f>SMALL(E129:E140,2)</f>
        <v>0</v>
      </c>
      <c r="F142" s="26"/>
      <c r="G142" s="26">
        <f>SMALL(G129:G140,2)</f>
        <v>0</v>
      </c>
      <c r="H142" s="26"/>
      <c r="I142" s="26">
        <f>SMALL(I129:I140,2)</f>
        <v>0</v>
      </c>
      <c r="J142" s="26"/>
      <c r="K142" s="26">
        <f>SMALL(K129:K140,2)</f>
        <v>0</v>
      </c>
      <c r="L142" s="27"/>
      <c r="M142" s="28"/>
      <c r="N142" s="2"/>
    </row>
    <row r="143" spans="1:14" ht="18.75" customHeight="1" x14ac:dyDescent="0.2">
      <c r="A143" s="118" t="s">
        <v>18</v>
      </c>
      <c r="B143" s="97"/>
      <c r="C143" s="119"/>
      <c r="D143" s="25"/>
      <c r="E143" s="26">
        <f>SMALL(E129:E140,3)</f>
        <v>0</v>
      </c>
      <c r="F143" s="26"/>
      <c r="G143" s="26">
        <f>SMALL(G129:G140,3)</f>
        <v>0</v>
      </c>
      <c r="H143" s="26"/>
      <c r="I143" s="26">
        <f>SMALL(I129:I140,3)</f>
        <v>0</v>
      </c>
      <c r="J143" s="26"/>
      <c r="K143" s="26">
        <f>SMALL(K129:K140,3)</f>
        <v>0</v>
      </c>
      <c r="L143" s="27"/>
      <c r="M143" s="28"/>
      <c r="N143" s="2"/>
    </row>
    <row r="144" spans="1:14" ht="18.75" customHeight="1" x14ac:dyDescent="0.2">
      <c r="A144" s="118" t="s">
        <v>18</v>
      </c>
      <c r="B144" s="97"/>
      <c r="C144" s="119"/>
      <c r="D144" s="25"/>
      <c r="E144" s="26">
        <f>SMALL(E129:E140,4)</f>
        <v>0</v>
      </c>
      <c r="F144" s="26"/>
      <c r="G144" s="26">
        <f>SMALL(G129:G140,4)</f>
        <v>0</v>
      </c>
      <c r="H144" s="26"/>
      <c r="I144" s="26">
        <f>SMALL(I129:I140,4)</f>
        <v>0</v>
      </c>
      <c r="J144" s="26"/>
      <c r="K144" s="26">
        <f>SMALL(K129:K140,4)</f>
        <v>0</v>
      </c>
      <c r="L144" s="27"/>
      <c r="M144" s="29"/>
      <c r="N144" s="2"/>
    </row>
    <row r="145" spans="1:14" ht="18.75" customHeight="1" x14ac:dyDescent="0.2">
      <c r="A145" s="118" t="s">
        <v>18</v>
      </c>
      <c r="B145" s="97"/>
      <c r="C145" s="119"/>
      <c r="D145" s="30"/>
      <c r="E145" s="26">
        <f>SMALL(E129:E140,5)</f>
        <v>0</v>
      </c>
      <c r="F145" s="31"/>
      <c r="G145" s="31">
        <f>SMALL(G129:G140,5)</f>
        <v>0</v>
      </c>
      <c r="H145" s="31"/>
      <c r="I145" s="26">
        <f>SMALL(I129:I140,5)</f>
        <v>0</v>
      </c>
      <c r="J145" s="31"/>
      <c r="K145" s="31">
        <f>SMALL(K129:K140,5)</f>
        <v>0</v>
      </c>
      <c r="L145" s="32"/>
      <c r="M145" s="29"/>
      <c r="N145" s="2"/>
    </row>
    <row r="146" spans="1:14" ht="18.75" customHeight="1" x14ac:dyDescent="0.2">
      <c r="A146" s="118" t="s">
        <v>18</v>
      </c>
      <c r="B146" s="97"/>
      <c r="C146" s="119"/>
      <c r="D146" s="30"/>
      <c r="E146" s="26">
        <f>SMALL(E129:E140,6)</f>
        <v>0</v>
      </c>
      <c r="F146" s="31"/>
      <c r="G146" s="31">
        <f>SMALL(G129:G140,6)</f>
        <v>0</v>
      </c>
      <c r="H146" s="31"/>
      <c r="I146" s="31">
        <f>SMALL(I129:I140,6)</f>
        <v>0</v>
      </c>
      <c r="J146" s="31"/>
      <c r="K146" s="31">
        <f>SMALL(K129:K140,6)</f>
        <v>0</v>
      </c>
      <c r="L146" s="32"/>
      <c r="M146" s="29"/>
      <c r="N146" s="2"/>
    </row>
    <row r="147" spans="1:14" ht="18.75" customHeight="1" x14ac:dyDescent="0.25">
      <c r="A147" s="120" t="s">
        <v>19</v>
      </c>
      <c r="B147" s="107"/>
      <c r="C147" s="108"/>
      <c r="D147" s="33"/>
      <c r="E147" s="34">
        <f>SUM(E129:E140)-E141-E142-E143-E144-E145-E146</f>
        <v>0</v>
      </c>
      <c r="F147" s="34"/>
      <c r="G147" s="34">
        <f>SUM(G129:G140)-G141-G142-G143-G144-G145-G146</f>
        <v>0</v>
      </c>
      <c r="H147" s="34"/>
      <c r="I147" s="34">
        <f>SUM(I129:I140)-I141-I142-I143-I144-I145-I146</f>
        <v>0</v>
      </c>
      <c r="J147" s="34"/>
      <c r="K147" s="34">
        <f>SUM(K129:K140)-K141-K142-K143-K144-K145-K146</f>
        <v>0</v>
      </c>
      <c r="L147" s="35">
        <f>SUM($E147+$G147+$I147+$K147)</f>
        <v>0</v>
      </c>
      <c r="M147" s="36"/>
      <c r="N147" s="2"/>
    </row>
    <row r="148" spans="1:14" ht="18.75" customHeight="1" x14ac:dyDescent="0.2">
      <c r="M148" s="2"/>
      <c r="N148" s="2"/>
    </row>
    <row r="149" spans="1:14" ht="18.75" customHeight="1" x14ac:dyDescent="0.25">
      <c r="A149" s="94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95"/>
      <c r="M149" s="4"/>
      <c r="N149" s="2"/>
    </row>
    <row r="150" spans="1:14" ht="18.75" customHeight="1" x14ac:dyDescent="0.25">
      <c r="A150" s="106" t="s">
        <v>4</v>
      </c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8"/>
      <c r="M150" s="4"/>
      <c r="N150" s="2"/>
    </row>
    <row r="151" spans="1:14" ht="18.75" customHeight="1" x14ac:dyDescent="0.25">
      <c r="A151" s="109" t="s">
        <v>5</v>
      </c>
      <c r="B151" s="111" t="s">
        <v>6</v>
      </c>
      <c r="C151" s="113" t="s">
        <v>7</v>
      </c>
      <c r="D151" s="94" t="s">
        <v>8</v>
      </c>
      <c r="E151" s="95"/>
      <c r="F151" s="94" t="s">
        <v>9</v>
      </c>
      <c r="G151" s="95"/>
      <c r="H151" s="94" t="s">
        <v>10</v>
      </c>
      <c r="I151" s="95"/>
      <c r="J151" s="94" t="s">
        <v>11</v>
      </c>
      <c r="K151" s="95"/>
      <c r="L151" s="6" t="s">
        <v>12</v>
      </c>
      <c r="M151" s="4"/>
      <c r="N151" s="2"/>
    </row>
    <row r="152" spans="1:14" ht="18.75" customHeight="1" x14ac:dyDescent="0.25">
      <c r="A152" s="121"/>
      <c r="B152" s="122"/>
      <c r="C152" s="123"/>
      <c r="D152" s="7" t="s">
        <v>14</v>
      </c>
      <c r="E152" s="8" t="s">
        <v>15</v>
      </c>
      <c r="F152" s="7" t="s">
        <v>14</v>
      </c>
      <c r="G152" s="8" t="s">
        <v>15</v>
      </c>
      <c r="H152" s="7" t="s">
        <v>14</v>
      </c>
      <c r="I152" s="8" t="s">
        <v>15</v>
      </c>
      <c r="J152" s="7" t="s">
        <v>14</v>
      </c>
      <c r="K152" s="8" t="s">
        <v>15</v>
      </c>
      <c r="L152" s="9"/>
      <c r="M152" s="4"/>
      <c r="N152" s="2"/>
    </row>
    <row r="153" spans="1:14" ht="18.75" customHeight="1" x14ac:dyDescent="0.2">
      <c r="A153" s="11"/>
      <c r="B153" s="11"/>
      <c r="C153" s="12"/>
      <c r="D153" s="13"/>
      <c r="E153" s="14"/>
      <c r="F153" s="15"/>
      <c r="G153" s="14"/>
      <c r="H153" s="15"/>
      <c r="I153" s="14"/>
      <c r="J153" s="15"/>
      <c r="K153" s="14"/>
      <c r="L153" s="16">
        <f t="shared" ref="L153:L164" si="21">SUM($E153+$G153+$I153+$K153)</f>
        <v>0</v>
      </c>
      <c r="M153" s="17"/>
      <c r="N153" s="2"/>
    </row>
    <row r="154" spans="1:14" ht="18.75" customHeight="1" x14ac:dyDescent="0.2">
      <c r="A154" s="11"/>
      <c r="B154" s="11"/>
      <c r="C154" s="12"/>
      <c r="D154" s="13"/>
      <c r="E154" s="14"/>
      <c r="F154" s="15"/>
      <c r="G154" s="14"/>
      <c r="H154" s="15"/>
      <c r="I154" s="14"/>
      <c r="J154" s="15"/>
      <c r="K154" s="14"/>
      <c r="L154" s="16">
        <f t="shared" si="21"/>
        <v>0</v>
      </c>
      <c r="M154" s="17"/>
      <c r="N154" s="2"/>
    </row>
    <row r="155" spans="1:14" ht="18.75" customHeight="1" x14ac:dyDescent="0.2">
      <c r="A155" s="11"/>
      <c r="B155" s="11"/>
      <c r="C155" s="20"/>
      <c r="D155" s="13"/>
      <c r="E155" s="14"/>
      <c r="F155" s="15"/>
      <c r="G155" s="14"/>
      <c r="H155" s="15"/>
      <c r="I155" s="14"/>
      <c r="J155" s="15"/>
      <c r="K155" s="14"/>
      <c r="L155" s="16">
        <f t="shared" si="21"/>
        <v>0</v>
      </c>
      <c r="M155" s="17"/>
      <c r="N155" s="2"/>
    </row>
    <row r="156" spans="1:14" ht="18.75" customHeight="1" x14ac:dyDescent="0.2">
      <c r="A156" s="11"/>
      <c r="B156" s="11"/>
      <c r="C156" s="21"/>
      <c r="D156" s="13"/>
      <c r="E156" s="14"/>
      <c r="F156" s="15"/>
      <c r="G156" s="14"/>
      <c r="H156" s="15"/>
      <c r="I156" s="14"/>
      <c r="J156" s="15"/>
      <c r="K156" s="14"/>
      <c r="L156" s="16">
        <f t="shared" si="21"/>
        <v>0</v>
      </c>
      <c r="M156" s="17"/>
      <c r="N156" s="2"/>
    </row>
    <row r="157" spans="1:14" ht="18.75" customHeight="1" x14ac:dyDescent="0.2">
      <c r="A157" s="11"/>
      <c r="B157" s="11"/>
      <c r="C157" s="22"/>
      <c r="D157" s="13"/>
      <c r="E157" s="14"/>
      <c r="F157" s="15"/>
      <c r="G157" s="14"/>
      <c r="H157" s="15"/>
      <c r="I157" s="14"/>
      <c r="J157" s="15"/>
      <c r="K157" s="14"/>
      <c r="L157" s="16">
        <f t="shared" si="21"/>
        <v>0</v>
      </c>
      <c r="M157" s="17"/>
      <c r="N157" s="2"/>
    </row>
    <row r="158" spans="1:14" ht="18.75" customHeight="1" x14ac:dyDescent="0.2">
      <c r="A158" s="11"/>
      <c r="B158" s="11"/>
      <c r="C158" s="20"/>
      <c r="D158" s="13"/>
      <c r="E158" s="14"/>
      <c r="F158" s="15"/>
      <c r="G158" s="14"/>
      <c r="H158" s="15"/>
      <c r="I158" s="14"/>
      <c r="J158" s="15"/>
      <c r="K158" s="14"/>
      <c r="L158" s="16">
        <f t="shared" si="21"/>
        <v>0</v>
      </c>
      <c r="M158" s="17"/>
      <c r="N158" s="2"/>
    </row>
    <row r="159" spans="1:14" ht="18.75" customHeight="1" x14ac:dyDescent="0.2">
      <c r="A159" s="11"/>
      <c r="B159" s="11"/>
      <c r="C159" s="22"/>
      <c r="D159" s="13"/>
      <c r="E159" s="14"/>
      <c r="F159" s="15"/>
      <c r="G159" s="14"/>
      <c r="H159" s="15"/>
      <c r="I159" s="14"/>
      <c r="J159" s="15"/>
      <c r="K159" s="14"/>
      <c r="L159" s="16">
        <f t="shared" si="21"/>
        <v>0</v>
      </c>
      <c r="M159" s="17"/>
      <c r="N159" s="2"/>
    </row>
    <row r="160" spans="1:14" ht="18.75" customHeight="1" x14ac:dyDescent="0.2">
      <c r="A160" s="11"/>
      <c r="B160" s="11"/>
      <c r="C160" s="20"/>
      <c r="D160" s="13"/>
      <c r="E160" s="14"/>
      <c r="F160" s="15"/>
      <c r="G160" s="14"/>
      <c r="H160" s="15"/>
      <c r="I160" s="14"/>
      <c r="J160" s="15"/>
      <c r="K160" s="14"/>
      <c r="L160" s="16">
        <f t="shared" si="21"/>
        <v>0</v>
      </c>
      <c r="M160" s="17"/>
      <c r="N160" s="2"/>
    </row>
    <row r="161" spans="1:14" ht="18.75" customHeight="1" x14ac:dyDescent="0.2">
      <c r="A161" s="11"/>
      <c r="B161" s="11"/>
      <c r="C161" s="23"/>
      <c r="D161" s="13"/>
      <c r="E161" s="14"/>
      <c r="F161" s="15"/>
      <c r="G161" s="14"/>
      <c r="H161" s="15"/>
      <c r="I161" s="14"/>
      <c r="J161" s="15"/>
      <c r="K161" s="14"/>
      <c r="L161" s="16">
        <f t="shared" si="21"/>
        <v>0</v>
      </c>
      <c r="M161" s="17"/>
      <c r="N161" s="2"/>
    </row>
    <row r="162" spans="1:14" ht="18.75" customHeight="1" x14ac:dyDescent="0.2">
      <c r="A162" s="11"/>
      <c r="B162" s="11"/>
      <c r="C162" s="23"/>
      <c r="D162" s="13"/>
      <c r="E162" s="14"/>
      <c r="F162" s="15"/>
      <c r="G162" s="14"/>
      <c r="H162" s="15"/>
      <c r="I162" s="14"/>
      <c r="J162" s="15"/>
      <c r="K162" s="14"/>
      <c r="L162" s="16">
        <f t="shared" si="21"/>
        <v>0</v>
      </c>
      <c r="M162" s="17"/>
      <c r="N162" s="2"/>
    </row>
    <row r="163" spans="1:14" ht="18.75" customHeight="1" x14ac:dyDescent="0.2">
      <c r="A163" s="11"/>
      <c r="B163" s="11"/>
      <c r="C163" s="24"/>
      <c r="D163" s="13"/>
      <c r="E163" s="14"/>
      <c r="F163" s="15"/>
      <c r="G163" s="14"/>
      <c r="H163" s="15"/>
      <c r="I163" s="14"/>
      <c r="J163" s="15"/>
      <c r="K163" s="14"/>
      <c r="L163" s="16">
        <f t="shared" si="21"/>
        <v>0</v>
      </c>
      <c r="M163" s="17"/>
      <c r="N163" s="2"/>
    </row>
    <row r="164" spans="1:14" ht="18.75" customHeight="1" x14ac:dyDescent="0.2">
      <c r="A164" s="11"/>
      <c r="B164" s="11"/>
      <c r="C164" s="24"/>
      <c r="D164" s="13"/>
      <c r="E164" s="14"/>
      <c r="F164" s="15"/>
      <c r="G164" s="14"/>
      <c r="H164" s="15"/>
      <c r="I164" s="14"/>
      <c r="J164" s="15"/>
      <c r="K164" s="14"/>
      <c r="L164" s="16">
        <f t="shared" si="21"/>
        <v>0</v>
      </c>
      <c r="M164" s="17"/>
      <c r="N164" s="2"/>
    </row>
    <row r="165" spans="1:14" ht="18.75" customHeight="1" x14ac:dyDescent="0.2">
      <c r="A165" s="118" t="s">
        <v>18</v>
      </c>
      <c r="B165" s="97"/>
      <c r="C165" s="119"/>
      <c r="D165" s="25"/>
      <c r="E165" s="26" t="e">
        <f>SMALL(E153:E164,1)</f>
        <v>#NUM!</v>
      </c>
      <c r="F165" s="26"/>
      <c r="G165" s="26" t="e">
        <f>SMALL(G153:G164,1)</f>
        <v>#NUM!</v>
      </c>
      <c r="H165" s="26"/>
      <c r="I165" s="26" t="e">
        <f>SMALL(I153:I164,1)</f>
        <v>#NUM!</v>
      </c>
      <c r="J165" s="26"/>
      <c r="K165" s="26" t="e">
        <f>SMALL(K153:K164,1)</f>
        <v>#NUM!</v>
      </c>
      <c r="L165" s="16"/>
      <c r="M165" s="17"/>
      <c r="N165" s="2"/>
    </row>
    <row r="166" spans="1:14" ht="18.75" customHeight="1" x14ac:dyDescent="0.2">
      <c r="A166" s="118" t="s">
        <v>18</v>
      </c>
      <c r="B166" s="97"/>
      <c r="C166" s="119"/>
      <c r="D166" s="25"/>
      <c r="E166" s="26" t="e">
        <f>SMALL(E153:E164,2)</f>
        <v>#NUM!</v>
      </c>
      <c r="F166" s="26"/>
      <c r="G166" s="26" t="e">
        <f>SMALL(G153:G164,2)</f>
        <v>#NUM!</v>
      </c>
      <c r="H166" s="26"/>
      <c r="I166" s="26" t="e">
        <f>SMALL(I153:I164,2)</f>
        <v>#NUM!</v>
      </c>
      <c r="J166" s="26"/>
      <c r="K166" s="26" t="e">
        <f>SMALL(K153:K164,2)</f>
        <v>#NUM!</v>
      </c>
      <c r="L166" s="27"/>
      <c r="M166" s="28"/>
      <c r="N166" s="2"/>
    </row>
    <row r="167" spans="1:14" ht="18.75" customHeight="1" x14ac:dyDescent="0.2">
      <c r="A167" s="118" t="s">
        <v>18</v>
      </c>
      <c r="B167" s="97"/>
      <c r="C167" s="119"/>
      <c r="D167" s="25"/>
      <c r="E167" s="26" t="e">
        <f>SMALL(E153:E164,3)</f>
        <v>#NUM!</v>
      </c>
      <c r="F167" s="26"/>
      <c r="G167" s="26" t="e">
        <f>SMALL(G153:G164,3)</f>
        <v>#NUM!</v>
      </c>
      <c r="H167" s="26"/>
      <c r="I167" s="26" t="e">
        <f>SMALL(I153:I164,3)</f>
        <v>#NUM!</v>
      </c>
      <c r="J167" s="26"/>
      <c r="K167" s="26" t="e">
        <f>SMALL(K153:K164,3)</f>
        <v>#NUM!</v>
      </c>
      <c r="L167" s="27"/>
      <c r="M167" s="28"/>
      <c r="N167" s="2"/>
    </row>
    <row r="168" spans="1:14" ht="18.75" customHeight="1" x14ac:dyDescent="0.2">
      <c r="A168" s="118" t="s">
        <v>18</v>
      </c>
      <c r="B168" s="97"/>
      <c r="C168" s="119"/>
      <c r="D168" s="25"/>
      <c r="E168" s="26" t="e">
        <f>SMALL(E153:E164,4)</f>
        <v>#NUM!</v>
      </c>
      <c r="F168" s="26"/>
      <c r="G168" s="26" t="e">
        <f>SMALL(G153:G164,4)</f>
        <v>#NUM!</v>
      </c>
      <c r="H168" s="26"/>
      <c r="I168" s="26" t="e">
        <f>SMALL(I153:I164,4)</f>
        <v>#NUM!</v>
      </c>
      <c r="J168" s="26"/>
      <c r="K168" s="26" t="e">
        <f>SMALL(K153:K164,4)</f>
        <v>#NUM!</v>
      </c>
      <c r="L168" s="27"/>
      <c r="M168" s="29"/>
      <c r="N168" s="2"/>
    </row>
    <row r="169" spans="1:14" ht="18.75" customHeight="1" x14ac:dyDescent="0.2">
      <c r="A169" s="118" t="s">
        <v>18</v>
      </c>
      <c r="B169" s="97"/>
      <c r="C169" s="119"/>
      <c r="D169" s="30"/>
      <c r="E169" s="26" t="e">
        <f>SMALL(E153:E164,5)</f>
        <v>#NUM!</v>
      </c>
      <c r="F169" s="31"/>
      <c r="G169" s="31" t="e">
        <f>SMALL(G153:G164,5)</f>
        <v>#NUM!</v>
      </c>
      <c r="H169" s="31"/>
      <c r="I169" s="26" t="e">
        <f>SMALL(I153:I164,5)</f>
        <v>#NUM!</v>
      </c>
      <c r="J169" s="31"/>
      <c r="K169" s="31" t="e">
        <f>SMALL(K153:K164,5)</f>
        <v>#NUM!</v>
      </c>
      <c r="L169" s="32"/>
      <c r="M169" s="29"/>
      <c r="N169" s="2"/>
    </row>
    <row r="170" spans="1:14" ht="18.75" customHeight="1" x14ac:dyDescent="0.2">
      <c r="A170" s="118" t="s">
        <v>18</v>
      </c>
      <c r="B170" s="97"/>
      <c r="C170" s="119"/>
      <c r="D170" s="30"/>
      <c r="E170" s="26" t="e">
        <f>SMALL(E153:E164,6)</f>
        <v>#NUM!</v>
      </c>
      <c r="F170" s="31"/>
      <c r="G170" s="31" t="e">
        <f>SMALL(G153:G164,6)</f>
        <v>#NUM!</v>
      </c>
      <c r="H170" s="31"/>
      <c r="I170" s="31" t="e">
        <f>SMALL(I153:I164,6)</f>
        <v>#NUM!</v>
      </c>
      <c r="J170" s="31"/>
      <c r="K170" s="31" t="e">
        <f>SMALL(K153:K164,6)</f>
        <v>#NUM!</v>
      </c>
      <c r="L170" s="32"/>
      <c r="M170" s="29"/>
      <c r="N170" s="2"/>
    </row>
    <row r="171" spans="1:14" ht="18.75" customHeight="1" x14ac:dyDescent="0.25">
      <c r="A171" s="120" t="s">
        <v>19</v>
      </c>
      <c r="B171" s="107"/>
      <c r="C171" s="108"/>
      <c r="D171" s="33"/>
      <c r="E171" s="34" t="e">
        <f>SUM(E153:E164)-E165-E166-E167-E168-E169-E170</f>
        <v>#NUM!</v>
      </c>
      <c r="F171" s="34"/>
      <c r="G171" s="34" t="e">
        <f>SUM(G153:G164)-G165-G166-G167-G168-G169-G170</f>
        <v>#NUM!</v>
      </c>
      <c r="H171" s="34"/>
      <c r="I171" s="34" t="e">
        <f>SUM(I153:I164)-I165-I166-I167-I168-I169-I170</f>
        <v>#NUM!</v>
      </c>
      <c r="J171" s="34"/>
      <c r="K171" s="34" t="e">
        <f>SUM(K153:K164)-K165-K166-K167-K168-K169-K170</f>
        <v>#NUM!</v>
      </c>
      <c r="L171" s="35" t="e">
        <f>SUM($E171+$G171+$I171+$K171)</f>
        <v>#NUM!</v>
      </c>
      <c r="M171" s="36"/>
      <c r="N171" s="2"/>
    </row>
    <row r="172" spans="1:14" ht="18.75" customHeight="1" x14ac:dyDescent="0.2">
      <c r="M172" s="2"/>
      <c r="N172" s="2"/>
    </row>
    <row r="173" spans="1:14" ht="18.75" customHeight="1" x14ac:dyDescent="0.25">
      <c r="A173" s="94" t="s">
        <v>16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95"/>
      <c r="M173" s="4"/>
      <c r="N173" s="2"/>
    </row>
    <row r="174" spans="1:14" ht="18.75" customHeight="1" x14ac:dyDescent="0.25">
      <c r="A174" s="106" t="s">
        <v>4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8"/>
      <c r="M174" s="4"/>
      <c r="N174" s="2"/>
    </row>
    <row r="175" spans="1:14" ht="18.75" customHeight="1" x14ac:dyDescent="0.25">
      <c r="A175" s="109" t="s">
        <v>5</v>
      </c>
      <c r="B175" s="111" t="s">
        <v>6</v>
      </c>
      <c r="C175" s="113" t="s">
        <v>7</v>
      </c>
      <c r="D175" s="94" t="s">
        <v>8</v>
      </c>
      <c r="E175" s="95"/>
      <c r="F175" s="94" t="s">
        <v>9</v>
      </c>
      <c r="G175" s="95"/>
      <c r="H175" s="94" t="s">
        <v>10</v>
      </c>
      <c r="I175" s="95"/>
      <c r="J175" s="94" t="s">
        <v>11</v>
      </c>
      <c r="K175" s="95"/>
      <c r="L175" s="6" t="s">
        <v>12</v>
      </c>
      <c r="M175" s="4"/>
      <c r="N175" s="2"/>
    </row>
    <row r="176" spans="1:14" ht="18.75" customHeight="1" x14ac:dyDescent="0.25">
      <c r="A176" s="121"/>
      <c r="B176" s="122"/>
      <c r="C176" s="123"/>
      <c r="D176" s="7" t="s">
        <v>14</v>
      </c>
      <c r="E176" s="8" t="s">
        <v>15</v>
      </c>
      <c r="F176" s="7" t="s">
        <v>14</v>
      </c>
      <c r="G176" s="8" t="s">
        <v>15</v>
      </c>
      <c r="H176" s="7" t="s">
        <v>14</v>
      </c>
      <c r="I176" s="8" t="s">
        <v>15</v>
      </c>
      <c r="J176" s="7" t="s">
        <v>14</v>
      </c>
      <c r="K176" s="8" t="s">
        <v>15</v>
      </c>
      <c r="L176" s="9"/>
      <c r="M176" s="4"/>
      <c r="N176" s="2"/>
    </row>
    <row r="177" spans="1:14" ht="18.75" customHeight="1" x14ac:dyDescent="0.2">
      <c r="A177" s="11"/>
      <c r="B177" s="11"/>
      <c r="C177" s="12"/>
      <c r="D177" s="13"/>
      <c r="E177" s="14"/>
      <c r="F177" s="15"/>
      <c r="G177" s="14"/>
      <c r="H177" s="15"/>
      <c r="I177" s="14"/>
      <c r="J177" s="15"/>
      <c r="K177" s="14"/>
      <c r="L177" s="16">
        <f t="shared" ref="L177:L188" si="22">SUM($E177+$G177+$I177+$K177)</f>
        <v>0</v>
      </c>
      <c r="M177" s="17"/>
      <c r="N177" s="2"/>
    </row>
    <row r="178" spans="1:14" ht="18.75" customHeight="1" x14ac:dyDescent="0.2">
      <c r="A178" s="11"/>
      <c r="B178" s="11"/>
      <c r="C178" s="12"/>
      <c r="D178" s="13"/>
      <c r="E178" s="14"/>
      <c r="F178" s="15"/>
      <c r="G178" s="14"/>
      <c r="H178" s="15"/>
      <c r="I178" s="14"/>
      <c r="J178" s="15"/>
      <c r="K178" s="14"/>
      <c r="L178" s="16">
        <f t="shared" si="22"/>
        <v>0</v>
      </c>
      <c r="M178" s="17"/>
      <c r="N178" s="2"/>
    </row>
    <row r="179" spans="1:14" ht="18.75" customHeight="1" x14ac:dyDescent="0.2">
      <c r="A179" s="11"/>
      <c r="B179" s="11"/>
      <c r="C179" s="20"/>
      <c r="D179" s="13"/>
      <c r="E179" s="14"/>
      <c r="F179" s="15"/>
      <c r="G179" s="14"/>
      <c r="H179" s="15"/>
      <c r="I179" s="14"/>
      <c r="J179" s="15"/>
      <c r="K179" s="14"/>
      <c r="L179" s="16">
        <f t="shared" si="22"/>
        <v>0</v>
      </c>
      <c r="M179" s="17"/>
      <c r="N179" s="2"/>
    </row>
    <row r="180" spans="1:14" ht="18.75" customHeight="1" x14ac:dyDescent="0.2">
      <c r="A180" s="11"/>
      <c r="B180" s="11"/>
      <c r="C180" s="21"/>
      <c r="D180" s="13"/>
      <c r="E180" s="14"/>
      <c r="F180" s="15"/>
      <c r="G180" s="14"/>
      <c r="H180" s="15"/>
      <c r="I180" s="14"/>
      <c r="J180" s="15"/>
      <c r="K180" s="14"/>
      <c r="L180" s="16">
        <f t="shared" si="22"/>
        <v>0</v>
      </c>
      <c r="M180" s="17"/>
      <c r="N180" s="2"/>
    </row>
    <row r="181" spans="1:14" ht="18.75" customHeight="1" x14ac:dyDescent="0.2">
      <c r="A181" s="11"/>
      <c r="B181" s="11"/>
      <c r="C181" s="22"/>
      <c r="D181" s="13"/>
      <c r="E181" s="14"/>
      <c r="F181" s="15"/>
      <c r="G181" s="14"/>
      <c r="H181" s="15"/>
      <c r="I181" s="14"/>
      <c r="J181" s="15"/>
      <c r="K181" s="14"/>
      <c r="L181" s="16">
        <f t="shared" si="22"/>
        <v>0</v>
      </c>
      <c r="M181" s="17"/>
      <c r="N181" s="2"/>
    </row>
    <row r="182" spans="1:14" ht="18.75" customHeight="1" x14ac:dyDescent="0.2">
      <c r="A182" s="11"/>
      <c r="B182" s="11"/>
      <c r="C182" s="20"/>
      <c r="D182" s="13"/>
      <c r="E182" s="14"/>
      <c r="F182" s="15"/>
      <c r="G182" s="14"/>
      <c r="H182" s="15"/>
      <c r="I182" s="14"/>
      <c r="J182" s="15"/>
      <c r="K182" s="14"/>
      <c r="L182" s="16">
        <f t="shared" si="22"/>
        <v>0</v>
      </c>
      <c r="M182" s="17"/>
      <c r="N182" s="2"/>
    </row>
    <row r="183" spans="1:14" ht="18.75" customHeight="1" x14ac:dyDescent="0.2">
      <c r="A183" s="11"/>
      <c r="B183" s="11"/>
      <c r="C183" s="22"/>
      <c r="D183" s="13"/>
      <c r="E183" s="14"/>
      <c r="F183" s="15"/>
      <c r="G183" s="14"/>
      <c r="H183" s="15"/>
      <c r="I183" s="14"/>
      <c r="J183" s="15"/>
      <c r="K183" s="14"/>
      <c r="L183" s="16">
        <f t="shared" si="22"/>
        <v>0</v>
      </c>
      <c r="M183" s="17"/>
      <c r="N183" s="2"/>
    </row>
    <row r="184" spans="1:14" ht="18.75" customHeight="1" x14ac:dyDescent="0.2">
      <c r="A184" s="11"/>
      <c r="B184" s="11"/>
      <c r="C184" s="20"/>
      <c r="D184" s="13"/>
      <c r="E184" s="14"/>
      <c r="F184" s="15"/>
      <c r="G184" s="14"/>
      <c r="H184" s="15"/>
      <c r="I184" s="14"/>
      <c r="J184" s="15"/>
      <c r="K184" s="14"/>
      <c r="L184" s="16">
        <f t="shared" si="22"/>
        <v>0</v>
      </c>
      <c r="M184" s="17"/>
      <c r="N184" s="2"/>
    </row>
    <row r="185" spans="1:14" ht="18.75" customHeight="1" x14ac:dyDescent="0.2">
      <c r="A185" s="11"/>
      <c r="B185" s="11"/>
      <c r="C185" s="23"/>
      <c r="D185" s="13"/>
      <c r="E185" s="14"/>
      <c r="F185" s="15"/>
      <c r="G185" s="14"/>
      <c r="H185" s="15"/>
      <c r="I185" s="14"/>
      <c r="J185" s="15"/>
      <c r="K185" s="14"/>
      <c r="L185" s="16">
        <f t="shared" si="22"/>
        <v>0</v>
      </c>
      <c r="M185" s="17"/>
      <c r="N185" s="2"/>
    </row>
    <row r="186" spans="1:14" ht="18.75" customHeight="1" x14ac:dyDescent="0.2">
      <c r="A186" s="11"/>
      <c r="B186" s="11"/>
      <c r="C186" s="23"/>
      <c r="D186" s="13"/>
      <c r="E186" s="14"/>
      <c r="F186" s="15"/>
      <c r="G186" s="14"/>
      <c r="H186" s="15"/>
      <c r="I186" s="14"/>
      <c r="J186" s="15"/>
      <c r="K186" s="14"/>
      <c r="L186" s="16">
        <f t="shared" si="22"/>
        <v>0</v>
      </c>
      <c r="M186" s="17"/>
      <c r="N186" s="2"/>
    </row>
    <row r="187" spans="1:14" ht="18.75" customHeight="1" x14ac:dyDescent="0.2">
      <c r="A187" s="11"/>
      <c r="B187" s="11"/>
      <c r="C187" s="24"/>
      <c r="D187" s="13"/>
      <c r="E187" s="14"/>
      <c r="F187" s="15"/>
      <c r="G187" s="14"/>
      <c r="H187" s="15"/>
      <c r="I187" s="14"/>
      <c r="J187" s="15"/>
      <c r="K187" s="14"/>
      <c r="L187" s="16">
        <f t="shared" si="22"/>
        <v>0</v>
      </c>
      <c r="M187" s="17"/>
      <c r="N187" s="2"/>
    </row>
    <row r="188" spans="1:14" ht="18.75" customHeight="1" x14ac:dyDescent="0.2">
      <c r="A188" s="11"/>
      <c r="B188" s="11"/>
      <c r="C188" s="24"/>
      <c r="D188" s="13"/>
      <c r="E188" s="14"/>
      <c r="F188" s="15"/>
      <c r="G188" s="14"/>
      <c r="H188" s="15"/>
      <c r="I188" s="14"/>
      <c r="J188" s="15"/>
      <c r="K188" s="14"/>
      <c r="L188" s="16">
        <f t="shared" si="22"/>
        <v>0</v>
      </c>
      <c r="M188" s="17"/>
      <c r="N188" s="2"/>
    </row>
    <row r="189" spans="1:14" ht="18.75" customHeight="1" x14ac:dyDescent="0.2">
      <c r="A189" s="118" t="s">
        <v>18</v>
      </c>
      <c r="B189" s="97"/>
      <c r="C189" s="119"/>
      <c r="D189" s="25"/>
      <c r="E189" s="26" t="e">
        <f>SMALL(E177:E188,1)</f>
        <v>#NUM!</v>
      </c>
      <c r="F189" s="26"/>
      <c r="G189" s="26" t="e">
        <f>SMALL(G177:G188,1)</f>
        <v>#NUM!</v>
      </c>
      <c r="H189" s="26"/>
      <c r="I189" s="26" t="e">
        <f>SMALL(I177:I188,1)</f>
        <v>#NUM!</v>
      </c>
      <c r="J189" s="26"/>
      <c r="K189" s="26" t="e">
        <f>SMALL(K177:K188,1)</f>
        <v>#NUM!</v>
      </c>
      <c r="L189" s="16"/>
      <c r="M189" s="17"/>
      <c r="N189" s="2"/>
    </row>
    <row r="190" spans="1:14" ht="18.75" customHeight="1" x14ac:dyDescent="0.2">
      <c r="A190" s="118" t="s">
        <v>18</v>
      </c>
      <c r="B190" s="97"/>
      <c r="C190" s="119"/>
      <c r="D190" s="25"/>
      <c r="E190" s="26" t="e">
        <f>SMALL(E177:E188,2)</f>
        <v>#NUM!</v>
      </c>
      <c r="F190" s="26"/>
      <c r="G190" s="26" t="e">
        <f>SMALL(G177:G188,2)</f>
        <v>#NUM!</v>
      </c>
      <c r="H190" s="26"/>
      <c r="I190" s="26" t="e">
        <f>SMALL(I177:I188,2)</f>
        <v>#NUM!</v>
      </c>
      <c r="J190" s="26"/>
      <c r="K190" s="26" t="e">
        <f>SMALL(K177:K188,2)</f>
        <v>#NUM!</v>
      </c>
      <c r="L190" s="27"/>
      <c r="M190" s="28"/>
      <c r="N190" s="2"/>
    </row>
    <row r="191" spans="1:14" ht="18.75" customHeight="1" x14ac:dyDescent="0.2">
      <c r="A191" s="118" t="s">
        <v>18</v>
      </c>
      <c r="B191" s="97"/>
      <c r="C191" s="119"/>
      <c r="D191" s="25"/>
      <c r="E191" s="26" t="e">
        <f>SMALL(E177:E188,3)</f>
        <v>#NUM!</v>
      </c>
      <c r="F191" s="26"/>
      <c r="G191" s="26" t="e">
        <f>SMALL(G177:G188,3)</f>
        <v>#NUM!</v>
      </c>
      <c r="H191" s="26"/>
      <c r="I191" s="26" t="e">
        <f>SMALL(I177:I188,3)</f>
        <v>#NUM!</v>
      </c>
      <c r="J191" s="26"/>
      <c r="K191" s="26" t="e">
        <f>SMALL(K177:K188,3)</f>
        <v>#NUM!</v>
      </c>
      <c r="L191" s="27"/>
      <c r="M191" s="28"/>
      <c r="N191" s="2"/>
    </row>
    <row r="192" spans="1:14" ht="18.75" customHeight="1" x14ac:dyDescent="0.2">
      <c r="A192" s="118" t="s">
        <v>18</v>
      </c>
      <c r="B192" s="97"/>
      <c r="C192" s="119"/>
      <c r="D192" s="25"/>
      <c r="E192" s="26" t="e">
        <f>SMALL(E177:E188,4)</f>
        <v>#NUM!</v>
      </c>
      <c r="F192" s="26"/>
      <c r="G192" s="26" t="e">
        <f>SMALL(G177:G188,4)</f>
        <v>#NUM!</v>
      </c>
      <c r="H192" s="26"/>
      <c r="I192" s="26" t="e">
        <f>SMALL(I177:I188,4)</f>
        <v>#NUM!</v>
      </c>
      <c r="J192" s="26"/>
      <c r="K192" s="26" t="e">
        <f>SMALL(K177:K188,4)</f>
        <v>#NUM!</v>
      </c>
      <c r="L192" s="27"/>
      <c r="M192" s="29"/>
      <c r="N192" s="2"/>
    </row>
    <row r="193" spans="1:14" ht="18.75" customHeight="1" x14ac:dyDescent="0.2">
      <c r="A193" s="118" t="s">
        <v>18</v>
      </c>
      <c r="B193" s="97"/>
      <c r="C193" s="119"/>
      <c r="D193" s="30"/>
      <c r="E193" s="26" t="e">
        <f>SMALL(E177:E188,5)</f>
        <v>#NUM!</v>
      </c>
      <c r="F193" s="31"/>
      <c r="G193" s="31" t="e">
        <f>SMALL(G177:G188,5)</f>
        <v>#NUM!</v>
      </c>
      <c r="H193" s="31"/>
      <c r="I193" s="26" t="e">
        <f>SMALL(I177:I188,5)</f>
        <v>#NUM!</v>
      </c>
      <c r="J193" s="31"/>
      <c r="K193" s="31" t="e">
        <f>SMALL(K177:K188,5)</f>
        <v>#NUM!</v>
      </c>
      <c r="L193" s="32"/>
      <c r="M193" s="29"/>
      <c r="N193" s="2"/>
    </row>
    <row r="194" spans="1:14" ht="18.75" customHeight="1" x14ac:dyDescent="0.2">
      <c r="A194" s="118" t="s">
        <v>18</v>
      </c>
      <c r="B194" s="97"/>
      <c r="C194" s="119"/>
      <c r="D194" s="30"/>
      <c r="E194" s="26" t="e">
        <f>SMALL(E177:E188,6)</f>
        <v>#NUM!</v>
      </c>
      <c r="F194" s="31"/>
      <c r="G194" s="31" t="e">
        <f>SMALL(G177:G188,6)</f>
        <v>#NUM!</v>
      </c>
      <c r="H194" s="31"/>
      <c r="I194" s="31" t="e">
        <f>SMALL(I177:I188,6)</f>
        <v>#NUM!</v>
      </c>
      <c r="J194" s="31"/>
      <c r="K194" s="31" t="e">
        <f>SMALL(K177:K188,6)</f>
        <v>#NUM!</v>
      </c>
      <c r="L194" s="32"/>
      <c r="M194" s="29"/>
      <c r="N194" s="2"/>
    </row>
    <row r="195" spans="1:14" ht="18.75" customHeight="1" x14ac:dyDescent="0.25">
      <c r="A195" s="120" t="s">
        <v>19</v>
      </c>
      <c r="B195" s="107"/>
      <c r="C195" s="108"/>
      <c r="D195" s="33"/>
      <c r="E195" s="34" t="e">
        <f>SUM(E177:E188)-E189-E190-E191-E192-E193-E194</f>
        <v>#NUM!</v>
      </c>
      <c r="F195" s="34"/>
      <c r="G195" s="34" t="e">
        <f>SUM(G177:G188)-G189-G190-G191-G192-G193-G194</f>
        <v>#NUM!</v>
      </c>
      <c r="H195" s="34"/>
      <c r="I195" s="34" t="e">
        <f>SUM(I177:I188)-I189-I190-I191-I192-I193-I194</f>
        <v>#NUM!</v>
      </c>
      <c r="J195" s="34"/>
      <c r="K195" s="34" t="e">
        <f>SUM(K177:K188)-K189-K190-K191-K192-K193-K194</f>
        <v>#NUM!</v>
      </c>
      <c r="L195" s="35" t="e">
        <f>SUM($E195+$G195+$I195+$K195)</f>
        <v>#NUM!</v>
      </c>
      <c r="M195" s="36"/>
      <c r="N195" s="2"/>
    </row>
    <row r="196" spans="1:14" ht="18.75" customHeight="1" x14ac:dyDescent="0.2">
      <c r="M196" s="2"/>
      <c r="N196" s="2"/>
    </row>
    <row r="197" spans="1:14" ht="18.75" customHeight="1" x14ac:dyDescent="0.25">
      <c r="A197" s="94" t="s">
        <v>16</v>
      </c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95"/>
      <c r="M197" s="4"/>
      <c r="N197" s="2"/>
    </row>
    <row r="198" spans="1:14" ht="18.75" customHeight="1" x14ac:dyDescent="0.25">
      <c r="A198" s="106" t="s">
        <v>4</v>
      </c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8"/>
      <c r="M198" s="4"/>
      <c r="N198" s="2"/>
    </row>
    <row r="199" spans="1:14" ht="18.75" customHeight="1" x14ac:dyDescent="0.25">
      <c r="A199" s="109" t="s">
        <v>5</v>
      </c>
      <c r="B199" s="111" t="s">
        <v>6</v>
      </c>
      <c r="C199" s="113" t="s">
        <v>7</v>
      </c>
      <c r="D199" s="94" t="s">
        <v>8</v>
      </c>
      <c r="E199" s="95"/>
      <c r="F199" s="94" t="s">
        <v>9</v>
      </c>
      <c r="G199" s="95"/>
      <c r="H199" s="94" t="s">
        <v>10</v>
      </c>
      <c r="I199" s="95"/>
      <c r="J199" s="94" t="s">
        <v>11</v>
      </c>
      <c r="K199" s="95"/>
      <c r="L199" s="6" t="s">
        <v>12</v>
      </c>
      <c r="M199" s="4"/>
      <c r="N199" s="2"/>
    </row>
    <row r="200" spans="1:14" ht="18.75" customHeight="1" x14ac:dyDescent="0.25">
      <c r="A200" s="121"/>
      <c r="B200" s="122"/>
      <c r="C200" s="123"/>
      <c r="D200" s="7" t="s">
        <v>14</v>
      </c>
      <c r="E200" s="8" t="s">
        <v>15</v>
      </c>
      <c r="F200" s="7" t="s">
        <v>14</v>
      </c>
      <c r="G200" s="8" t="s">
        <v>15</v>
      </c>
      <c r="H200" s="7" t="s">
        <v>14</v>
      </c>
      <c r="I200" s="8" t="s">
        <v>15</v>
      </c>
      <c r="J200" s="7" t="s">
        <v>14</v>
      </c>
      <c r="K200" s="8" t="s">
        <v>15</v>
      </c>
      <c r="L200" s="9"/>
      <c r="M200" s="4"/>
      <c r="N200" s="2"/>
    </row>
    <row r="201" spans="1:14" ht="18.75" customHeight="1" x14ac:dyDescent="0.2">
      <c r="A201" s="11"/>
      <c r="B201" s="11"/>
      <c r="C201" s="12"/>
      <c r="D201" s="13"/>
      <c r="E201" s="14"/>
      <c r="F201" s="15"/>
      <c r="G201" s="14"/>
      <c r="H201" s="15"/>
      <c r="I201" s="14"/>
      <c r="J201" s="15"/>
      <c r="K201" s="14"/>
      <c r="L201" s="16">
        <f t="shared" ref="L201:L212" si="23">SUM($E201+$G201+$I201+$K201)</f>
        <v>0</v>
      </c>
      <c r="M201" s="17"/>
      <c r="N201" s="2"/>
    </row>
    <row r="202" spans="1:14" ht="18.75" customHeight="1" x14ac:dyDescent="0.2">
      <c r="A202" s="11"/>
      <c r="B202" s="11"/>
      <c r="C202" s="12"/>
      <c r="D202" s="13"/>
      <c r="E202" s="14"/>
      <c r="F202" s="15"/>
      <c r="G202" s="14"/>
      <c r="H202" s="15"/>
      <c r="I202" s="14"/>
      <c r="J202" s="15"/>
      <c r="K202" s="14"/>
      <c r="L202" s="16">
        <f t="shared" si="23"/>
        <v>0</v>
      </c>
      <c r="M202" s="17"/>
      <c r="N202" s="2"/>
    </row>
    <row r="203" spans="1:14" ht="18.75" customHeight="1" x14ac:dyDescent="0.2">
      <c r="A203" s="11"/>
      <c r="B203" s="11"/>
      <c r="C203" s="20"/>
      <c r="D203" s="13"/>
      <c r="E203" s="14"/>
      <c r="F203" s="15"/>
      <c r="G203" s="14"/>
      <c r="H203" s="15"/>
      <c r="I203" s="14"/>
      <c r="J203" s="15"/>
      <c r="K203" s="14"/>
      <c r="L203" s="16">
        <f t="shared" si="23"/>
        <v>0</v>
      </c>
      <c r="M203" s="17"/>
      <c r="N203" s="2"/>
    </row>
    <row r="204" spans="1:14" ht="18.75" customHeight="1" x14ac:dyDescent="0.2">
      <c r="A204" s="11"/>
      <c r="B204" s="11"/>
      <c r="C204" s="21"/>
      <c r="D204" s="13"/>
      <c r="E204" s="14"/>
      <c r="F204" s="15"/>
      <c r="G204" s="14"/>
      <c r="H204" s="15"/>
      <c r="I204" s="14"/>
      <c r="J204" s="15"/>
      <c r="K204" s="14"/>
      <c r="L204" s="16">
        <f t="shared" si="23"/>
        <v>0</v>
      </c>
      <c r="M204" s="17"/>
      <c r="N204" s="2"/>
    </row>
    <row r="205" spans="1:14" ht="18.75" customHeight="1" x14ac:dyDescent="0.2">
      <c r="A205" s="11"/>
      <c r="B205" s="11"/>
      <c r="C205" s="22"/>
      <c r="D205" s="13"/>
      <c r="E205" s="14"/>
      <c r="F205" s="15"/>
      <c r="G205" s="14"/>
      <c r="H205" s="15"/>
      <c r="I205" s="14"/>
      <c r="J205" s="15"/>
      <c r="K205" s="14"/>
      <c r="L205" s="16">
        <f t="shared" si="23"/>
        <v>0</v>
      </c>
      <c r="M205" s="17"/>
      <c r="N205" s="2"/>
    </row>
    <row r="206" spans="1:14" ht="18.75" customHeight="1" x14ac:dyDescent="0.2">
      <c r="A206" s="11"/>
      <c r="B206" s="11"/>
      <c r="C206" s="20"/>
      <c r="D206" s="13"/>
      <c r="E206" s="14"/>
      <c r="F206" s="15"/>
      <c r="G206" s="14"/>
      <c r="H206" s="15"/>
      <c r="I206" s="14"/>
      <c r="J206" s="15"/>
      <c r="K206" s="14"/>
      <c r="L206" s="16">
        <f t="shared" si="23"/>
        <v>0</v>
      </c>
      <c r="M206" s="17"/>
      <c r="N206" s="2"/>
    </row>
    <row r="207" spans="1:14" ht="18.75" customHeight="1" x14ac:dyDescent="0.2">
      <c r="A207" s="11"/>
      <c r="B207" s="11"/>
      <c r="C207" s="22"/>
      <c r="D207" s="13"/>
      <c r="E207" s="14"/>
      <c r="F207" s="15"/>
      <c r="G207" s="14"/>
      <c r="H207" s="15"/>
      <c r="I207" s="14"/>
      <c r="J207" s="15"/>
      <c r="K207" s="14"/>
      <c r="L207" s="16">
        <f t="shared" si="23"/>
        <v>0</v>
      </c>
      <c r="M207" s="17"/>
      <c r="N207" s="2"/>
    </row>
    <row r="208" spans="1:14" ht="18.75" customHeight="1" x14ac:dyDescent="0.2">
      <c r="A208" s="11"/>
      <c r="B208" s="11"/>
      <c r="C208" s="20"/>
      <c r="D208" s="13"/>
      <c r="E208" s="14"/>
      <c r="F208" s="15"/>
      <c r="G208" s="14"/>
      <c r="H208" s="15"/>
      <c r="I208" s="14"/>
      <c r="J208" s="15"/>
      <c r="K208" s="14"/>
      <c r="L208" s="16">
        <f t="shared" si="23"/>
        <v>0</v>
      </c>
      <c r="M208" s="17"/>
      <c r="N208" s="2"/>
    </row>
    <row r="209" spans="1:14" ht="18.75" customHeight="1" x14ac:dyDescent="0.2">
      <c r="A209" s="11"/>
      <c r="B209" s="11"/>
      <c r="C209" s="23"/>
      <c r="D209" s="13"/>
      <c r="E209" s="14"/>
      <c r="F209" s="15"/>
      <c r="G209" s="14"/>
      <c r="H209" s="15"/>
      <c r="I209" s="14"/>
      <c r="J209" s="15"/>
      <c r="K209" s="14"/>
      <c r="L209" s="16">
        <f t="shared" si="23"/>
        <v>0</v>
      </c>
      <c r="M209" s="17"/>
      <c r="N209" s="2"/>
    </row>
    <row r="210" spans="1:14" ht="18.75" customHeight="1" x14ac:dyDescent="0.2">
      <c r="A210" s="11"/>
      <c r="B210" s="11"/>
      <c r="C210" s="23"/>
      <c r="D210" s="13"/>
      <c r="E210" s="14"/>
      <c r="F210" s="15"/>
      <c r="G210" s="14"/>
      <c r="H210" s="15"/>
      <c r="I210" s="14"/>
      <c r="J210" s="15"/>
      <c r="K210" s="14"/>
      <c r="L210" s="16">
        <f t="shared" si="23"/>
        <v>0</v>
      </c>
      <c r="M210" s="17"/>
      <c r="N210" s="2"/>
    </row>
    <row r="211" spans="1:14" ht="18.75" customHeight="1" x14ac:dyDescent="0.2">
      <c r="A211" s="11"/>
      <c r="B211" s="11"/>
      <c r="C211" s="24"/>
      <c r="D211" s="13"/>
      <c r="E211" s="14"/>
      <c r="F211" s="15"/>
      <c r="G211" s="14"/>
      <c r="H211" s="15"/>
      <c r="I211" s="14"/>
      <c r="J211" s="15"/>
      <c r="K211" s="14"/>
      <c r="L211" s="16">
        <f t="shared" si="23"/>
        <v>0</v>
      </c>
      <c r="M211" s="17"/>
      <c r="N211" s="2"/>
    </row>
    <row r="212" spans="1:14" ht="18.75" customHeight="1" x14ac:dyDescent="0.2">
      <c r="A212" s="11"/>
      <c r="B212" s="11"/>
      <c r="C212" s="24"/>
      <c r="D212" s="13"/>
      <c r="E212" s="14"/>
      <c r="F212" s="15"/>
      <c r="G212" s="14"/>
      <c r="H212" s="15"/>
      <c r="I212" s="14"/>
      <c r="J212" s="15"/>
      <c r="K212" s="14"/>
      <c r="L212" s="16">
        <f t="shared" si="23"/>
        <v>0</v>
      </c>
      <c r="M212" s="17"/>
      <c r="N212" s="2"/>
    </row>
    <row r="213" spans="1:14" ht="18.75" customHeight="1" x14ac:dyDescent="0.2">
      <c r="A213" s="118" t="s">
        <v>18</v>
      </c>
      <c r="B213" s="97"/>
      <c r="C213" s="119"/>
      <c r="D213" s="25"/>
      <c r="E213" s="26" t="e">
        <f>SMALL(E201:E212,1)</f>
        <v>#NUM!</v>
      </c>
      <c r="F213" s="26"/>
      <c r="G213" s="26" t="e">
        <f>SMALL(G201:G212,1)</f>
        <v>#NUM!</v>
      </c>
      <c r="H213" s="26"/>
      <c r="I213" s="26" t="e">
        <f>SMALL(I201:I212,1)</f>
        <v>#NUM!</v>
      </c>
      <c r="J213" s="26"/>
      <c r="K213" s="26" t="e">
        <f>SMALL(K201:K212,1)</f>
        <v>#NUM!</v>
      </c>
      <c r="L213" s="16"/>
      <c r="M213" s="17"/>
      <c r="N213" s="2"/>
    </row>
    <row r="214" spans="1:14" ht="18.75" customHeight="1" x14ac:dyDescent="0.2">
      <c r="A214" s="118" t="s">
        <v>18</v>
      </c>
      <c r="B214" s="97"/>
      <c r="C214" s="119"/>
      <c r="D214" s="25"/>
      <c r="E214" s="26" t="e">
        <f>SMALL(E201:E212,2)</f>
        <v>#NUM!</v>
      </c>
      <c r="F214" s="26"/>
      <c r="G214" s="26" t="e">
        <f>SMALL(G201:G212,2)</f>
        <v>#NUM!</v>
      </c>
      <c r="H214" s="26"/>
      <c r="I214" s="26" t="e">
        <f>SMALL(I201:I212,2)</f>
        <v>#NUM!</v>
      </c>
      <c r="J214" s="26"/>
      <c r="K214" s="26" t="e">
        <f>SMALL(K201:K212,2)</f>
        <v>#NUM!</v>
      </c>
      <c r="L214" s="27"/>
      <c r="M214" s="28"/>
      <c r="N214" s="2"/>
    </row>
    <row r="215" spans="1:14" ht="18.75" customHeight="1" x14ac:dyDescent="0.2">
      <c r="A215" s="118" t="s">
        <v>18</v>
      </c>
      <c r="B215" s="97"/>
      <c r="C215" s="119"/>
      <c r="D215" s="25"/>
      <c r="E215" s="26" t="e">
        <f>SMALL(E201:E212,3)</f>
        <v>#NUM!</v>
      </c>
      <c r="F215" s="26"/>
      <c r="G215" s="26" t="e">
        <f>SMALL(G201:G212,3)</f>
        <v>#NUM!</v>
      </c>
      <c r="H215" s="26"/>
      <c r="I215" s="26" t="e">
        <f>SMALL(I201:I212,3)</f>
        <v>#NUM!</v>
      </c>
      <c r="J215" s="26"/>
      <c r="K215" s="26" t="e">
        <f>SMALL(K201:K212,3)</f>
        <v>#NUM!</v>
      </c>
      <c r="L215" s="27"/>
      <c r="M215" s="28"/>
      <c r="N215" s="2"/>
    </row>
    <row r="216" spans="1:14" ht="18.75" customHeight="1" x14ac:dyDescent="0.2">
      <c r="A216" s="118" t="s">
        <v>18</v>
      </c>
      <c r="B216" s="97"/>
      <c r="C216" s="119"/>
      <c r="D216" s="25"/>
      <c r="E216" s="26" t="e">
        <f>SMALL(E201:E212,4)</f>
        <v>#NUM!</v>
      </c>
      <c r="F216" s="26"/>
      <c r="G216" s="26" t="e">
        <f>SMALL(G201:G212,4)</f>
        <v>#NUM!</v>
      </c>
      <c r="H216" s="26"/>
      <c r="I216" s="26" t="e">
        <f>SMALL(I201:I212,4)</f>
        <v>#NUM!</v>
      </c>
      <c r="J216" s="26"/>
      <c r="K216" s="26" t="e">
        <f>SMALL(K201:K212,4)</f>
        <v>#NUM!</v>
      </c>
      <c r="L216" s="27"/>
      <c r="M216" s="29"/>
      <c r="N216" s="2"/>
    </row>
    <row r="217" spans="1:14" ht="18.75" customHeight="1" x14ac:dyDescent="0.2">
      <c r="A217" s="118" t="s">
        <v>18</v>
      </c>
      <c r="B217" s="97"/>
      <c r="C217" s="119"/>
      <c r="D217" s="30"/>
      <c r="E217" s="26" t="e">
        <f>SMALL(E201:E212,5)</f>
        <v>#NUM!</v>
      </c>
      <c r="F217" s="31"/>
      <c r="G217" s="31" t="e">
        <f>SMALL(G201:G212,5)</f>
        <v>#NUM!</v>
      </c>
      <c r="H217" s="31"/>
      <c r="I217" s="26" t="e">
        <f>SMALL(I201:I212,5)</f>
        <v>#NUM!</v>
      </c>
      <c r="J217" s="31"/>
      <c r="K217" s="31" t="e">
        <f>SMALL(K201:K212,5)</f>
        <v>#NUM!</v>
      </c>
      <c r="L217" s="32"/>
      <c r="M217" s="29"/>
      <c r="N217" s="2"/>
    </row>
    <row r="218" spans="1:14" ht="18.75" customHeight="1" x14ac:dyDescent="0.2">
      <c r="A218" s="118" t="s">
        <v>18</v>
      </c>
      <c r="B218" s="97"/>
      <c r="C218" s="119"/>
      <c r="D218" s="30"/>
      <c r="E218" s="26" t="e">
        <f>SMALL(E201:E212,6)</f>
        <v>#NUM!</v>
      </c>
      <c r="F218" s="31"/>
      <c r="G218" s="31" t="e">
        <f>SMALL(G201:G212,6)</f>
        <v>#NUM!</v>
      </c>
      <c r="H218" s="31"/>
      <c r="I218" s="31" t="e">
        <f>SMALL(I201:I212,6)</f>
        <v>#NUM!</v>
      </c>
      <c r="J218" s="31"/>
      <c r="K218" s="31" t="e">
        <f>SMALL(K201:K212,6)</f>
        <v>#NUM!</v>
      </c>
      <c r="L218" s="32"/>
      <c r="M218" s="29"/>
      <c r="N218" s="2"/>
    </row>
    <row r="219" spans="1:14" ht="18.75" customHeight="1" x14ac:dyDescent="0.25">
      <c r="A219" s="120" t="s">
        <v>19</v>
      </c>
      <c r="B219" s="107"/>
      <c r="C219" s="108"/>
      <c r="D219" s="33"/>
      <c r="E219" s="34" t="e">
        <f>SUM(E201:E212)-E213-E214-E215-E216-E217-E218</f>
        <v>#NUM!</v>
      </c>
      <c r="F219" s="34"/>
      <c r="G219" s="34" t="e">
        <f>SUM(G201:G212)-G213-G214-G215-G216-G217-G218</f>
        <v>#NUM!</v>
      </c>
      <c r="H219" s="34"/>
      <c r="I219" s="34" t="e">
        <f>SUM(I201:I212)-I213-I214-I215-I216-I217-I218</f>
        <v>#NUM!</v>
      </c>
      <c r="J219" s="34"/>
      <c r="K219" s="34" t="e">
        <f>SUM(K201:K212)-K213-K214-K215-K216-K217-K218</f>
        <v>#NUM!</v>
      </c>
      <c r="L219" s="35" t="e">
        <f>SUM($E219+$G219+$I219+$K219)</f>
        <v>#NUM!</v>
      </c>
      <c r="M219" s="36"/>
      <c r="N219" s="2"/>
    </row>
    <row r="220" spans="1:14" ht="18.75" customHeight="1" x14ac:dyDescent="0.2">
      <c r="M220" s="2"/>
      <c r="N220" s="2"/>
    </row>
    <row r="221" spans="1:14" ht="18.75" customHeight="1" x14ac:dyDescent="0.25">
      <c r="A221" s="94" t="s">
        <v>16</v>
      </c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95"/>
      <c r="M221" s="4"/>
      <c r="N221" s="2"/>
    </row>
    <row r="222" spans="1:14" ht="18.75" customHeight="1" x14ac:dyDescent="0.25">
      <c r="A222" s="106" t="s">
        <v>4</v>
      </c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8"/>
      <c r="M222" s="4"/>
      <c r="N222" s="2"/>
    </row>
    <row r="223" spans="1:14" ht="18.75" customHeight="1" x14ac:dyDescent="0.25">
      <c r="A223" s="109" t="s">
        <v>5</v>
      </c>
      <c r="B223" s="111" t="s">
        <v>6</v>
      </c>
      <c r="C223" s="113" t="s">
        <v>7</v>
      </c>
      <c r="D223" s="94" t="s">
        <v>8</v>
      </c>
      <c r="E223" s="95"/>
      <c r="F223" s="94" t="s">
        <v>9</v>
      </c>
      <c r="G223" s="95"/>
      <c r="H223" s="94" t="s">
        <v>10</v>
      </c>
      <c r="I223" s="95"/>
      <c r="J223" s="94" t="s">
        <v>11</v>
      </c>
      <c r="K223" s="95"/>
      <c r="L223" s="6" t="s">
        <v>12</v>
      </c>
      <c r="M223" s="4"/>
      <c r="N223" s="2"/>
    </row>
    <row r="224" spans="1:14" ht="18.75" customHeight="1" x14ac:dyDescent="0.25">
      <c r="A224" s="121"/>
      <c r="B224" s="122"/>
      <c r="C224" s="123"/>
      <c r="D224" s="7" t="s">
        <v>14</v>
      </c>
      <c r="E224" s="8" t="s">
        <v>15</v>
      </c>
      <c r="F224" s="7" t="s">
        <v>14</v>
      </c>
      <c r="G224" s="8" t="s">
        <v>15</v>
      </c>
      <c r="H224" s="7" t="s">
        <v>14</v>
      </c>
      <c r="I224" s="8" t="s">
        <v>15</v>
      </c>
      <c r="J224" s="7" t="s">
        <v>14</v>
      </c>
      <c r="K224" s="8" t="s">
        <v>15</v>
      </c>
      <c r="L224" s="9"/>
      <c r="M224" s="4"/>
      <c r="N224" s="2"/>
    </row>
    <row r="225" spans="1:14" ht="18.75" customHeight="1" x14ac:dyDescent="0.2">
      <c r="A225" s="11"/>
      <c r="B225" s="11"/>
      <c r="C225" s="12"/>
      <c r="D225" s="13"/>
      <c r="E225" s="14"/>
      <c r="F225" s="15"/>
      <c r="G225" s="14"/>
      <c r="H225" s="15"/>
      <c r="I225" s="14"/>
      <c r="J225" s="15"/>
      <c r="K225" s="14"/>
      <c r="L225" s="16">
        <f t="shared" ref="L225:L236" si="24">SUM($E225+$G225+$I225+$K225)</f>
        <v>0</v>
      </c>
      <c r="M225" s="17"/>
      <c r="N225" s="2"/>
    </row>
    <row r="226" spans="1:14" ht="18.75" customHeight="1" x14ac:dyDescent="0.2">
      <c r="A226" s="11"/>
      <c r="B226" s="11"/>
      <c r="C226" s="12"/>
      <c r="D226" s="13"/>
      <c r="E226" s="14"/>
      <c r="F226" s="15"/>
      <c r="G226" s="14"/>
      <c r="H226" s="15"/>
      <c r="I226" s="14"/>
      <c r="J226" s="15"/>
      <c r="K226" s="14"/>
      <c r="L226" s="16">
        <f t="shared" si="24"/>
        <v>0</v>
      </c>
      <c r="M226" s="17"/>
      <c r="N226" s="2"/>
    </row>
    <row r="227" spans="1:14" ht="18.75" customHeight="1" x14ac:dyDescent="0.2">
      <c r="A227" s="11"/>
      <c r="B227" s="11"/>
      <c r="C227" s="20"/>
      <c r="D227" s="13"/>
      <c r="E227" s="14"/>
      <c r="F227" s="15"/>
      <c r="G227" s="14"/>
      <c r="H227" s="15"/>
      <c r="I227" s="14"/>
      <c r="J227" s="15"/>
      <c r="K227" s="14"/>
      <c r="L227" s="16">
        <f t="shared" si="24"/>
        <v>0</v>
      </c>
      <c r="M227" s="17"/>
      <c r="N227" s="2"/>
    </row>
    <row r="228" spans="1:14" ht="18.75" customHeight="1" x14ac:dyDescent="0.2">
      <c r="A228" s="11"/>
      <c r="B228" s="11"/>
      <c r="C228" s="21"/>
      <c r="D228" s="13"/>
      <c r="E228" s="14"/>
      <c r="F228" s="15"/>
      <c r="G228" s="14"/>
      <c r="H228" s="15"/>
      <c r="I228" s="14"/>
      <c r="J228" s="15"/>
      <c r="K228" s="14"/>
      <c r="L228" s="16">
        <f t="shared" si="24"/>
        <v>0</v>
      </c>
      <c r="M228" s="17"/>
      <c r="N228" s="2"/>
    </row>
    <row r="229" spans="1:14" ht="18.75" customHeight="1" x14ac:dyDescent="0.2">
      <c r="A229" s="11"/>
      <c r="B229" s="11"/>
      <c r="C229" s="22"/>
      <c r="D229" s="13"/>
      <c r="E229" s="14"/>
      <c r="F229" s="15"/>
      <c r="G229" s="14"/>
      <c r="H229" s="15"/>
      <c r="I229" s="14"/>
      <c r="J229" s="15"/>
      <c r="K229" s="14"/>
      <c r="L229" s="16">
        <f t="shared" si="24"/>
        <v>0</v>
      </c>
      <c r="M229" s="17"/>
      <c r="N229" s="2"/>
    </row>
    <row r="230" spans="1:14" ht="18.75" customHeight="1" x14ac:dyDescent="0.2">
      <c r="A230" s="11"/>
      <c r="B230" s="11"/>
      <c r="C230" s="20"/>
      <c r="D230" s="13"/>
      <c r="E230" s="14"/>
      <c r="F230" s="15"/>
      <c r="G230" s="14"/>
      <c r="H230" s="15"/>
      <c r="I230" s="14"/>
      <c r="J230" s="15"/>
      <c r="K230" s="14"/>
      <c r="L230" s="16">
        <f t="shared" si="24"/>
        <v>0</v>
      </c>
      <c r="M230" s="17"/>
      <c r="N230" s="2"/>
    </row>
    <row r="231" spans="1:14" ht="18.75" customHeight="1" x14ac:dyDescent="0.2">
      <c r="A231" s="11"/>
      <c r="B231" s="11"/>
      <c r="C231" s="22"/>
      <c r="D231" s="13"/>
      <c r="E231" s="14"/>
      <c r="F231" s="15"/>
      <c r="G231" s="14"/>
      <c r="H231" s="15"/>
      <c r="I231" s="14"/>
      <c r="J231" s="15"/>
      <c r="K231" s="14"/>
      <c r="L231" s="16">
        <f t="shared" si="24"/>
        <v>0</v>
      </c>
      <c r="M231" s="17"/>
      <c r="N231" s="2"/>
    </row>
    <row r="232" spans="1:14" ht="18.75" customHeight="1" x14ac:dyDescent="0.2">
      <c r="A232" s="11"/>
      <c r="B232" s="11"/>
      <c r="C232" s="20"/>
      <c r="D232" s="13"/>
      <c r="E232" s="14"/>
      <c r="F232" s="15"/>
      <c r="G232" s="14"/>
      <c r="H232" s="15"/>
      <c r="I232" s="14"/>
      <c r="J232" s="15"/>
      <c r="K232" s="14"/>
      <c r="L232" s="16">
        <f t="shared" si="24"/>
        <v>0</v>
      </c>
      <c r="M232" s="17"/>
      <c r="N232" s="2"/>
    </row>
    <row r="233" spans="1:14" ht="18.75" customHeight="1" x14ac:dyDescent="0.2">
      <c r="A233" s="11"/>
      <c r="B233" s="11"/>
      <c r="C233" s="23"/>
      <c r="D233" s="13"/>
      <c r="E233" s="14"/>
      <c r="F233" s="15"/>
      <c r="G233" s="14"/>
      <c r="H233" s="15"/>
      <c r="I233" s="14"/>
      <c r="J233" s="15"/>
      <c r="K233" s="14"/>
      <c r="L233" s="16">
        <f t="shared" si="24"/>
        <v>0</v>
      </c>
      <c r="M233" s="17"/>
      <c r="N233" s="2"/>
    </row>
    <row r="234" spans="1:14" ht="18.75" customHeight="1" x14ac:dyDescent="0.2">
      <c r="A234" s="11"/>
      <c r="B234" s="11"/>
      <c r="C234" s="23"/>
      <c r="D234" s="13"/>
      <c r="E234" s="14"/>
      <c r="F234" s="15"/>
      <c r="G234" s="14"/>
      <c r="H234" s="15"/>
      <c r="I234" s="14"/>
      <c r="J234" s="15"/>
      <c r="K234" s="14"/>
      <c r="L234" s="16">
        <f t="shared" si="24"/>
        <v>0</v>
      </c>
      <c r="M234" s="17"/>
      <c r="N234" s="2"/>
    </row>
    <row r="235" spans="1:14" ht="18.75" customHeight="1" x14ac:dyDescent="0.2">
      <c r="A235" s="11"/>
      <c r="B235" s="11"/>
      <c r="C235" s="24"/>
      <c r="D235" s="13"/>
      <c r="E235" s="14"/>
      <c r="F235" s="15"/>
      <c r="G235" s="14"/>
      <c r="H235" s="15"/>
      <c r="I235" s="14"/>
      <c r="J235" s="15"/>
      <c r="K235" s="14"/>
      <c r="L235" s="16">
        <f t="shared" si="24"/>
        <v>0</v>
      </c>
      <c r="M235" s="17"/>
      <c r="N235" s="2"/>
    </row>
    <row r="236" spans="1:14" ht="18.75" customHeight="1" x14ac:dyDescent="0.2">
      <c r="A236" s="11"/>
      <c r="B236" s="11"/>
      <c r="C236" s="24"/>
      <c r="D236" s="13"/>
      <c r="E236" s="14"/>
      <c r="F236" s="15"/>
      <c r="G236" s="14"/>
      <c r="H236" s="15"/>
      <c r="I236" s="14"/>
      <c r="J236" s="15"/>
      <c r="K236" s="14"/>
      <c r="L236" s="16">
        <f t="shared" si="24"/>
        <v>0</v>
      </c>
      <c r="M236" s="17"/>
      <c r="N236" s="2"/>
    </row>
    <row r="237" spans="1:14" ht="18.75" customHeight="1" x14ac:dyDescent="0.2">
      <c r="A237" s="118" t="s">
        <v>18</v>
      </c>
      <c r="B237" s="97"/>
      <c r="C237" s="119"/>
      <c r="D237" s="25"/>
      <c r="E237" s="26" t="e">
        <f>SMALL(E225:E236,1)</f>
        <v>#NUM!</v>
      </c>
      <c r="F237" s="26"/>
      <c r="G237" s="26" t="e">
        <f>SMALL(G225:G236,1)</f>
        <v>#NUM!</v>
      </c>
      <c r="H237" s="26"/>
      <c r="I237" s="26" t="e">
        <f>SMALL(I225:I236,1)</f>
        <v>#NUM!</v>
      </c>
      <c r="J237" s="26"/>
      <c r="K237" s="26" t="e">
        <f>SMALL(K225:K236,1)</f>
        <v>#NUM!</v>
      </c>
      <c r="L237" s="16"/>
      <c r="M237" s="17"/>
      <c r="N237" s="2"/>
    </row>
    <row r="238" spans="1:14" ht="18.75" customHeight="1" x14ac:dyDescent="0.2">
      <c r="A238" s="118" t="s">
        <v>18</v>
      </c>
      <c r="B238" s="97"/>
      <c r="C238" s="119"/>
      <c r="D238" s="25"/>
      <c r="E238" s="26" t="e">
        <f>SMALL(E225:E236,2)</f>
        <v>#NUM!</v>
      </c>
      <c r="F238" s="26"/>
      <c r="G238" s="26" t="e">
        <f>SMALL(G225:G236,2)</f>
        <v>#NUM!</v>
      </c>
      <c r="H238" s="26"/>
      <c r="I238" s="26" t="e">
        <f>SMALL(I225:I236,2)</f>
        <v>#NUM!</v>
      </c>
      <c r="J238" s="26"/>
      <c r="K238" s="26" t="e">
        <f>SMALL(K225:K236,2)</f>
        <v>#NUM!</v>
      </c>
      <c r="L238" s="27"/>
      <c r="M238" s="28"/>
      <c r="N238" s="2"/>
    </row>
    <row r="239" spans="1:14" ht="18.75" customHeight="1" x14ac:dyDescent="0.2">
      <c r="A239" s="118" t="s">
        <v>18</v>
      </c>
      <c r="B239" s="97"/>
      <c r="C239" s="119"/>
      <c r="D239" s="25"/>
      <c r="E239" s="26" t="e">
        <f>SMALL(E225:E236,3)</f>
        <v>#NUM!</v>
      </c>
      <c r="F239" s="26"/>
      <c r="G239" s="26" t="e">
        <f>SMALL(G225:G236,3)</f>
        <v>#NUM!</v>
      </c>
      <c r="H239" s="26"/>
      <c r="I239" s="26" t="e">
        <f>SMALL(I225:I236,3)</f>
        <v>#NUM!</v>
      </c>
      <c r="J239" s="26"/>
      <c r="K239" s="26" t="e">
        <f>SMALL(K225:K236,3)</f>
        <v>#NUM!</v>
      </c>
      <c r="L239" s="27"/>
      <c r="M239" s="28"/>
      <c r="N239" s="2"/>
    </row>
    <row r="240" spans="1:14" ht="18.75" customHeight="1" x14ac:dyDescent="0.2">
      <c r="A240" s="118" t="s">
        <v>18</v>
      </c>
      <c r="B240" s="97"/>
      <c r="C240" s="119"/>
      <c r="D240" s="25"/>
      <c r="E240" s="26" t="e">
        <f>SMALL(E225:E236,4)</f>
        <v>#NUM!</v>
      </c>
      <c r="F240" s="26"/>
      <c r="G240" s="26" t="e">
        <f>SMALL(G225:G236,4)</f>
        <v>#NUM!</v>
      </c>
      <c r="H240" s="26"/>
      <c r="I240" s="26" t="e">
        <f>SMALL(I225:I236,4)</f>
        <v>#NUM!</v>
      </c>
      <c r="J240" s="26"/>
      <c r="K240" s="26" t="e">
        <f>SMALL(K225:K236,4)</f>
        <v>#NUM!</v>
      </c>
      <c r="L240" s="27"/>
      <c r="M240" s="29"/>
      <c r="N240" s="2"/>
    </row>
    <row r="241" spans="1:14" ht="18.75" customHeight="1" x14ac:dyDescent="0.2">
      <c r="A241" s="118" t="s">
        <v>18</v>
      </c>
      <c r="B241" s="97"/>
      <c r="C241" s="119"/>
      <c r="D241" s="30"/>
      <c r="E241" s="26" t="e">
        <f>SMALL(E225:E236,5)</f>
        <v>#NUM!</v>
      </c>
      <c r="F241" s="31"/>
      <c r="G241" s="31" t="e">
        <f>SMALL(G225:G236,5)</f>
        <v>#NUM!</v>
      </c>
      <c r="H241" s="31"/>
      <c r="I241" s="26" t="e">
        <f>SMALL(I225:I236,5)</f>
        <v>#NUM!</v>
      </c>
      <c r="J241" s="31"/>
      <c r="K241" s="31" t="e">
        <f>SMALL(K225:K236,5)</f>
        <v>#NUM!</v>
      </c>
      <c r="L241" s="32"/>
      <c r="M241" s="29"/>
      <c r="N241" s="2"/>
    </row>
    <row r="242" spans="1:14" ht="18.75" customHeight="1" x14ac:dyDescent="0.2">
      <c r="A242" s="118" t="s">
        <v>18</v>
      </c>
      <c r="B242" s="97"/>
      <c r="C242" s="119"/>
      <c r="D242" s="30"/>
      <c r="E242" s="26" t="e">
        <f>SMALL(E225:E236,6)</f>
        <v>#NUM!</v>
      </c>
      <c r="F242" s="31"/>
      <c r="G242" s="31" t="e">
        <f>SMALL(G225:G236,6)</f>
        <v>#NUM!</v>
      </c>
      <c r="H242" s="31"/>
      <c r="I242" s="31" t="e">
        <f>SMALL(I225:I236,6)</f>
        <v>#NUM!</v>
      </c>
      <c r="J242" s="31"/>
      <c r="K242" s="31" t="e">
        <f>SMALL(K225:K236,6)</f>
        <v>#NUM!</v>
      </c>
      <c r="L242" s="32"/>
      <c r="M242" s="29"/>
      <c r="N242" s="2"/>
    </row>
    <row r="243" spans="1:14" ht="18.75" customHeight="1" x14ac:dyDescent="0.25">
      <c r="A243" s="120" t="s">
        <v>19</v>
      </c>
      <c r="B243" s="107"/>
      <c r="C243" s="108"/>
      <c r="D243" s="33"/>
      <c r="E243" s="34" t="e">
        <f>SUM(E225:E236)-E237-E238-E239-E240-E241-E242</f>
        <v>#NUM!</v>
      </c>
      <c r="F243" s="34"/>
      <c r="G243" s="34" t="e">
        <f>SUM(G225:G236)-G237-G238-G239-G240-G241-G242</f>
        <v>#NUM!</v>
      </c>
      <c r="H243" s="34"/>
      <c r="I243" s="34" t="e">
        <f>SUM(I225:I236)-I237-I238-I239-I240-I241-I242</f>
        <v>#NUM!</v>
      </c>
      <c r="J243" s="34"/>
      <c r="K243" s="34" t="e">
        <f>SUM(K225:K236)-K237-K238-K239-K240-K241-K242</f>
        <v>#NUM!</v>
      </c>
      <c r="L243" s="35" t="e">
        <f>SUM($E243+$G243+$I243+$K243)</f>
        <v>#NUM!</v>
      </c>
      <c r="M243" s="36"/>
      <c r="N243" s="2"/>
    </row>
    <row r="244" spans="1:14" ht="18.75" customHeight="1" x14ac:dyDescent="0.2">
      <c r="M244" s="2"/>
      <c r="N244" s="2"/>
    </row>
    <row r="245" spans="1:14" ht="18.75" customHeight="1" x14ac:dyDescent="0.25">
      <c r="A245" s="94" t="s">
        <v>16</v>
      </c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95"/>
      <c r="M245" s="4"/>
      <c r="N245" s="2"/>
    </row>
    <row r="246" spans="1:14" ht="18.75" customHeight="1" x14ac:dyDescent="0.25">
      <c r="A246" s="106" t="s">
        <v>4</v>
      </c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8"/>
      <c r="M246" s="4"/>
      <c r="N246" s="2"/>
    </row>
    <row r="247" spans="1:14" ht="18.75" customHeight="1" x14ac:dyDescent="0.25">
      <c r="A247" s="109" t="s">
        <v>5</v>
      </c>
      <c r="B247" s="111" t="s">
        <v>6</v>
      </c>
      <c r="C247" s="113" t="s">
        <v>7</v>
      </c>
      <c r="D247" s="94" t="s">
        <v>8</v>
      </c>
      <c r="E247" s="95"/>
      <c r="F247" s="94" t="s">
        <v>9</v>
      </c>
      <c r="G247" s="95"/>
      <c r="H247" s="94" t="s">
        <v>10</v>
      </c>
      <c r="I247" s="95"/>
      <c r="J247" s="94" t="s">
        <v>11</v>
      </c>
      <c r="K247" s="95"/>
      <c r="L247" s="6" t="s">
        <v>12</v>
      </c>
      <c r="M247" s="4"/>
      <c r="N247" s="2"/>
    </row>
    <row r="248" spans="1:14" ht="18.75" customHeight="1" x14ac:dyDescent="0.25">
      <c r="A248" s="121"/>
      <c r="B248" s="122"/>
      <c r="C248" s="123"/>
      <c r="D248" s="7" t="s">
        <v>14</v>
      </c>
      <c r="E248" s="8" t="s">
        <v>15</v>
      </c>
      <c r="F248" s="7" t="s">
        <v>14</v>
      </c>
      <c r="G248" s="8" t="s">
        <v>15</v>
      </c>
      <c r="H248" s="7" t="s">
        <v>14</v>
      </c>
      <c r="I248" s="8" t="s">
        <v>15</v>
      </c>
      <c r="J248" s="7" t="s">
        <v>14</v>
      </c>
      <c r="K248" s="8" t="s">
        <v>15</v>
      </c>
      <c r="L248" s="9"/>
      <c r="M248" s="4"/>
      <c r="N248" s="2"/>
    </row>
    <row r="249" spans="1:14" ht="18.75" customHeight="1" x14ac:dyDescent="0.2">
      <c r="A249" s="11"/>
      <c r="B249" s="11"/>
      <c r="C249" s="12"/>
      <c r="D249" s="13"/>
      <c r="E249" s="14"/>
      <c r="F249" s="15"/>
      <c r="G249" s="14"/>
      <c r="H249" s="15"/>
      <c r="I249" s="14"/>
      <c r="J249" s="15"/>
      <c r="K249" s="14"/>
      <c r="L249" s="16">
        <f t="shared" ref="L249:L260" si="25">SUM($E249+$G249+$I249+$K249)</f>
        <v>0</v>
      </c>
      <c r="M249" s="17"/>
      <c r="N249" s="2"/>
    </row>
    <row r="250" spans="1:14" ht="18.75" customHeight="1" x14ac:dyDescent="0.2">
      <c r="A250" s="11"/>
      <c r="B250" s="11"/>
      <c r="C250" s="12"/>
      <c r="D250" s="13"/>
      <c r="E250" s="14"/>
      <c r="F250" s="15"/>
      <c r="G250" s="14"/>
      <c r="H250" s="15"/>
      <c r="I250" s="14"/>
      <c r="J250" s="15"/>
      <c r="K250" s="14"/>
      <c r="L250" s="16">
        <f t="shared" si="25"/>
        <v>0</v>
      </c>
      <c r="M250" s="17"/>
      <c r="N250" s="2"/>
    </row>
    <row r="251" spans="1:14" ht="18.75" customHeight="1" x14ac:dyDescent="0.2">
      <c r="A251" s="11"/>
      <c r="B251" s="11"/>
      <c r="C251" s="20"/>
      <c r="D251" s="13"/>
      <c r="E251" s="14"/>
      <c r="F251" s="15"/>
      <c r="G251" s="14"/>
      <c r="H251" s="15"/>
      <c r="I251" s="14"/>
      <c r="J251" s="15"/>
      <c r="K251" s="14"/>
      <c r="L251" s="16">
        <f t="shared" si="25"/>
        <v>0</v>
      </c>
      <c r="M251" s="17"/>
      <c r="N251" s="2"/>
    </row>
    <row r="252" spans="1:14" ht="18.75" customHeight="1" x14ac:dyDescent="0.2">
      <c r="A252" s="11"/>
      <c r="B252" s="11"/>
      <c r="C252" s="21"/>
      <c r="D252" s="13"/>
      <c r="E252" s="14"/>
      <c r="F252" s="15"/>
      <c r="G252" s="14"/>
      <c r="H252" s="15"/>
      <c r="I252" s="14"/>
      <c r="J252" s="15"/>
      <c r="K252" s="14"/>
      <c r="L252" s="16">
        <f t="shared" si="25"/>
        <v>0</v>
      </c>
      <c r="M252" s="17"/>
      <c r="N252" s="2"/>
    </row>
    <row r="253" spans="1:14" ht="18.75" customHeight="1" x14ac:dyDescent="0.2">
      <c r="A253" s="11"/>
      <c r="B253" s="11"/>
      <c r="C253" s="22"/>
      <c r="D253" s="13"/>
      <c r="E253" s="14"/>
      <c r="F253" s="15"/>
      <c r="G253" s="14"/>
      <c r="H253" s="15"/>
      <c r="I253" s="14"/>
      <c r="J253" s="15"/>
      <c r="K253" s="14"/>
      <c r="L253" s="16">
        <f t="shared" si="25"/>
        <v>0</v>
      </c>
      <c r="M253" s="17"/>
      <c r="N253" s="2"/>
    </row>
    <row r="254" spans="1:14" ht="18.75" customHeight="1" x14ac:dyDescent="0.2">
      <c r="A254" s="11"/>
      <c r="B254" s="11"/>
      <c r="C254" s="20"/>
      <c r="D254" s="13"/>
      <c r="E254" s="14"/>
      <c r="F254" s="15"/>
      <c r="G254" s="14"/>
      <c r="H254" s="15"/>
      <c r="I254" s="14"/>
      <c r="J254" s="15"/>
      <c r="K254" s="14"/>
      <c r="L254" s="16">
        <f t="shared" si="25"/>
        <v>0</v>
      </c>
      <c r="M254" s="17"/>
      <c r="N254" s="2"/>
    </row>
    <row r="255" spans="1:14" ht="18.75" customHeight="1" x14ac:dyDescent="0.2">
      <c r="A255" s="11"/>
      <c r="B255" s="11"/>
      <c r="C255" s="22"/>
      <c r="D255" s="13"/>
      <c r="E255" s="14"/>
      <c r="F255" s="15"/>
      <c r="G255" s="14"/>
      <c r="H255" s="15"/>
      <c r="I255" s="14"/>
      <c r="J255" s="15"/>
      <c r="K255" s="14"/>
      <c r="L255" s="16">
        <f t="shared" si="25"/>
        <v>0</v>
      </c>
      <c r="M255" s="17"/>
      <c r="N255" s="2"/>
    </row>
    <row r="256" spans="1:14" ht="18.75" customHeight="1" x14ac:dyDescent="0.2">
      <c r="A256" s="11"/>
      <c r="B256" s="11"/>
      <c r="C256" s="20"/>
      <c r="D256" s="13"/>
      <c r="E256" s="14"/>
      <c r="F256" s="15"/>
      <c r="G256" s="14"/>
      <c r="H256" s="15"/>
      <c r="I256" s="14"/>
      <c r="J256" s="15"/>
      <c r="K256" s="14"/>
      <c r="L256" s="16">
        <f t="shared" si="25"/>
        <v>0</v>
      </c>
      <c r="M256" s="17"/>
      <c r="N256" s="2"/>
    </row>
    <row r="257" spans="1:14" ht="18.75" customHeight="1" x14ac:dyDescent="0.2">
      <c r="A257" s="11"/>
      <c r="B257" s="11"/>
      <c r="C257" s="23"/>
      <c r="D257" s="13"/>
      <c r="E257" s="14"/>
      <c r="F257" s="15"/>
      <c r="G257" s="14"/>
      <c r="H257" s="15"/>
      <c r="I257" s="14"/>
      <c r="J257" s="15"/>
      <c r="K257" s="14"/>
      <c r="L257" s="16">
        <f t="shared" si="25"/>
        <v>0</v>
      </c>
      <c r="M257" s="17"/>
      <c r="N257" s="2"/>
    </row>
    <row r="258" spans="1:14" ht="18.75" customHeight="1" x14ac:dyDescent="0.2">
      <c r="A258" s="11"/>
      <c r="B258" s="11"/>
      <c r="C258" s="23"/>
      <c r="D258" s="13"/>
      <c r="E258" s="14"/>
      <c r="F258" s="15"/>
      <c r="G258" s="14"/>
      <c r="H258" s="15"/>
      <c r="I258" s="14"/>
      <c r="J258" s="15"/>
      <c r="K258" s="14"/>
      <c r="L258" s="16">
        <f t="shared" si="25"/>
        <v>0</v>
      </c>
      <c r="M258" s="17"/>
      <c r="N258" s="2"/>
    </row>
    <row r="259" spans="1:14" ht="18.75" customHeight="1" x14ac:dyDescent="0.2">
      <c r="A259" s="11"/>
      <c r="B259" s="11"/>
      <c r="C259" s="24"/>
      <c r="D259" s="13"/>
      <c r="E259" s="14"/>
      <c r="F259" s="15"/>
      <c r="G259" s="14"/>
      <c r="H259" s="15"/>
      <c r="I259" s="14"/>
      <c r="J259" s="15"/>
      <c r="K259" s="14"/>
      <c r="L259" s="16">
        <f t="shared" si="25"/>
        <v>0</v>
      </c>
      <c r="M259" s="17"/>
      <c r="N259" s="2"/>
    </row>
    <row r="260" spans="1:14" ht="18.75" customHeight="1" x14ac:dyDescent="0.2">
      <c r="A260" s="11"/>
      <c r="B260" s="11"/>
      <c r="C260" s="24"/>
      <c r="D260" s="13"/>
      <c r="E260" s="14"/>
      <c r="F260" s="15"/>
      <c r="G260" s="14"/>
      <c r="H260" s="15"/>
      <c r="I260" s="14"/>
      <c r="J260" s="15"/>
      <c r="K260" s="14"/>
      <c r="L260" s="16">
        <f t="shared" si="25"/>
        <v>0</v>
      </c>
      <c r="M260" s="17"/>
      <c r="N260" s="2"/>
    </row>
    <row r="261" spans="1:14" ht="18.75" customHeight="1" x14ac:dyDescent="0.2">
      <c r="A261" s="118" t="s">
        <v>18</v>
      </c>
      <c r="B261" s="97"/>
      <c r="C261" s="119"/>
      <c r="D261" s="25"/>
      <c r="E261" s="26" t="e">
        <f>SMALL(E249:E260,1)</f>
        <v>#NUM!</v>
      </c>
      <c r="F261" s="26"/>
      <c r="G261" s="26" t="e">
        <f>SMALL(G249:G260,1)</f>
        <v>#NUM!</v>
      </c>
      <c r="H261" s="26"/>
      <c r="I261" s="26" t="e">
        <f>SMALL(I249:I260,1)</f>
        <v>#NUM!</v>
      </c>
      <c r="J261" s="26"/>
      <c r="K261" s="26" t="e">
        <f>SMALL(K249:K260,1)</f>
        <v>#NUM!</v>
      </c>
      <c r="L261" s="16"/>
      <c r="M261" s="17"/>
      <c r="N261" s="2"/>
    </row>
    <row r="262" spans="1:14" ht="18.75" customHeight="1" x14ac:dyDescent="0.2">
      <c r="A262" s="118" t="s">
        <v>18</v>
      </c>
      <c r="B262" s="97"/>
      <c r="C262" s="119"/>
      <c r="D262" s="25"/>
      <c r="E262" s="26" t="e">
        <f>SMALL(E249:E260,2)</f>
        <v>#NUM!</v>
      </c>
      <c r="F262" s="26"/>
      <c r="G262" s="26" t="e">
        <f>SMALL(G249:G260,2)</f>
        <v>#NUM!</v>
      </c>
      <c r="H262" s="26"/>
      <c r="I262" s="26" t="e">
        <f>SMALL(I249:I260,2)</f>
        <v>#NUM!</v>
      </c>
      <c r="J262" s="26"/>
      <c r="K262" s="26" t="e">
        <f>SMALL(K249:K260,2)</f>
        <v>#NUM!</v>
      </c>
      <c r="L262" s="27"/>
      <c r="M262" s="28"/>
      <c r="N262" s="2"/>
    </row>
    <row r="263" spans="1:14" ht="18.75" customHeight="1" x14ac:dyDescent="0.2">
      <c r="A263" s="118" t="s">
        <v>18</v>
      </c>
      <c r="B263" s="97"/>
      <c r="C263" s="119"/>
      <c r="D263" s="25"/>
      <c r="E263" s="26" t="e">
        <f>SMALL(E249:E260,3)</f>
        <v>#NUM!</v>
      </c>
      <c r="F263" s="26"/>
      <c r="G263" s="26" t="e">
        <f>SMALL(G249:G260,3)</f>
        <v>#NUM!</v>
      </c>
      <c r="H263" s="26"/>
      <c r="I263" s="26" t="e">
        <f>SMALL(I249:I260,3)</f>
        <v>#NUM!</v>
      </c>
      <c r="J263" s="26"/>
      <c r="K263" s="26" t="e">
        <f>SMALL(K249:K260,3)</f>
        <v>#NUM!</v>
      </c>
      <c r="L263" s="27"/>
      <c r="M263" s="28"/>
      <c r="N263" s="2"/>
    </row>
    <row r="264" spans="1:14" ht="18.75" customHeight="1" x14ac:dyDescent="0.2">
      <c r="A264" s="118" t="s">
        <v>18</v>
      </c>
      <c r="B264" s="97"/>
      <c r="C264" s="119"/>
      <c r="D264" s="25"/>
      <c r="E264" s="26" t="e">
        <f>SMALL(E249:E260,4)</f>
        <v>#NUM!</v>
      </c>
      <c r="F264" s="26"/>
      <c r="G264" s="26" t="e">
        <f>SMALL(G249:G260,4)</f>
        <v>#NUM!</v>
      </c>
      <c r="H264" s="26"/>
      <c r="I264" s="26" t="e">
        <f>SMALL(I249:I260,4)</f>
        <v>#NUM!</v>
      </c>
      <c r="J264" s="26"/>
      <c r="K264" s="26" t="e">
        <f>SMALL(K249:K260,4)</f>
        <v>#NUM!</v>
      </c>
      <c r="L264" s="27"/>
      <c r="M264" s="29"/>
      <c r="N264" s="2"/>
    </row>
    <row r="265" spans="1:14" ht="18.75" customHeight="1" x14ac:dyDescent="0.2">
      <c r="A265" s="118" t="s">
        <v>18</v>
      </c>
      <c r="B265" s="97"/>
      <c r="C265" s="119"/>
      <c r="D265" s="30"/>
      <c r="E265" s="26" t="e">
        <f>SMALL(E249:E260,5)</f>
        <v>#NUM!</v>
      </c>
      <c r="F265" s="31"/>
      <c r="G265" s="31" t="e">
        <f>SMALL(G249:G260,5)</f>
        <v>#NUM!</v>
      </c>
      <c r="H265" s="31"/>
      <c r="I265" s="26" t="e">
        <f>SMALL(I249:I260,5)</f>
        <v>#NUM!</v>
      </c>
      <c r="J265" s="31"/>
      <c r="K265" s="31" t="e">
        <f>SMALL(K249:K260,5)</f>
        <v>#NUM!</v>
      </c>
      <c r="L265" s="32"/>
      <c r="M265" s="29"/>
      <c r="N265" s="2"/>
    </row>
    <row r="266" spans="1:14" ht="18.75" customHeight="1" x14ac:dyDescent="0.2">
      <c r="A266" s="118" t="s">
        <v>18</v>
      </c>
      <c r="B266" s="97"/>
      <c r="C266" s="119"/>
      <c r="D266" s="30"/>
      <c r="E266" s="26" t="e">
        <f>SMALL(E249:E260,6)</f>
        <v>#NUM!</v>
      </c>
      <c r="F266" s="31"/>
      <c r="G266" s="31" t="e">
        <f>SMALL(G249:G260,6)</f>
        <v>#NUM!</v>
      </c>
      <c r="H266" s="31"/>
      <c r="I266" s="31" t="e">
        <f>SMALL(I249:I260,6)</f>
        <v>#NUM!</v>
      </c>
      <c r="J266" s="31"/>
      <c r="K266" s="31" t="e">
        <f>SMALL(K249:K260,6)</f>
        <v>#NUM!</v>
      </c>
      <c r="L266" s="32"/>
      <c r="M266" s="29"/>
      <c r="N266" s="2"/>
    </row>
    <row r="267" spans="1:14" ht="18.75" customHeight="1" x14ac:dyDescent="0.25">
      <c r="A267" s="120" t="s">
        <v>19</v>
      </c>
      <c r="B267" s="107"/>
      <c r="C267" s="108"/>
      <c r="D267" s="33"/>
      <c r="E267" s="34" t="e">
        <f>SUM(E249:E260)-E261-E262-E263-E264-E265-E266</f>
        <v>#NUM!</v>
      </c>
      <c r="F267" s="34"/>
      <c r="G267" s="34" t="e">
        <f>SUM(G249:G260)-G261-G262-G263-G264-G265-G266</f>
        <v>#NUM!</v>
      </c>
      <c r="H267" s="34"/>
      <c r="I267" s="34" t="e">
        <f>SUM(I249:I260)-I261-I262-I263-I264-I265-I266</f>
        <v>#NUM!</v>
      </c>
      <c r="J267" s="34"/>
      <c r="K267" s="34" t="e">
        <f>SUM(K249:K260)-K261-K262-K263-K264-K265-K266</f>
        <v>#NUM!</v>
      </c>
      <c r="L267" s="35" t="e">
        <f>SUM($E267+$G267+$I267+$K267)</f>
        <v>#NUM!</v>
      </c>
      <c r="M267" s="36"/>
      <c r="N267" s="2"/>
    </row>
    <row r="268" spans="1:14" ht="18.75" customHeight="1" x14ac:dyDescent="0.2">
      <c r="M268" s="2"/>
      <c r="N268" s="2"/>
    </row>
    <row r="269" spans="1:14" ht="18.75" customHeight="1" x14ac:dyDescent="0.25">
      <c r="A269" s="94" t="s">
        <v>16</v>
      </c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95"/>
      <c r="M269" s="4"/>
      <c r="N269" s="2"/>
    </row>
    <row r="270" spans="1:14" ht="18.75" customHeight="1" x14ac:dyDescent="0.25">
      <c r="A270" s="106" t="s">
        <v>4</v>
      </c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8"/>
      <c r="M270" s="4"/>
      <c r="N270" s="2"/>
    </row>
    <row r="271" spans="1:14" ht="18.75" customHeight="1" x14ac:dyDescent="0.25">
      <c r="A271" s="109" t="s">
        <v>5</v>
      </c>
      <c r="B271" s="111" t="s">
        <v>6</v>
      </c>
      <c r="C271" s="113" t="s">
        <v>7</v>
      </c>
      <c r="D271" s="94" t="s">
        <v>8</v>
      </c>
      <c r="E271" s="95"/>
      <c r="F271" s="94" t="s">
        <v>9</v>
      </c>
      <c r="G271" s="95"/>
      <c r="H271" s="94" t="s">
        <v>10</v>
      </c>
      <c r="I271" s="95"/>
      <c r="J271" s="94" t="s">
        <v>11</v>
      </c>
      <c r="K271" s="95"/>
      <c r="L271" s="6" t="s">
        <v>12</v>
      </c>
      <c r="M271" s="4"/>
      <c r="N271" s="2"/>
    </row>
    <row r="272" spans="1:14" ht="18.75" customHeight="1" x14ac:dyDescent="0.25">
      <c r="A272" s="121"/>
      <c r="B272" s="122"/>
      <c r="C272" s="123"/>
      <c r="D272" s="7" t="s">
        <v>14</v>
      </c>
      <c r="E272" s="8" t="s">
        <v>15</v>
      </c>
      <c r="F272" s="7" t="s">
        <v>14</v>
      </c>
      <c r="G272" s="8" t="s">
        <v>15</v>
      </c>
      <c r="H272" s="7" t="s">
        <v>14</v>
      </c>
      <c r="I272" s="8" t="s">
        <v>15</v>
      </c>
      <c r="J272" s="7" t="s">
        <v>14</v>
      </c>
      <c r="K272" s="8" t="s">
        <v>15</v>
      </c>
      <c r="L272" s="9"/>
      <c r="M272" s="4"/>
      <c r="N272" s="2"/>
    </row>
    <row r="273" spans="1:14" ht="18.75" customHeight="1" x14ac:dyDescent="0.2">
      <c r="A273" s="11"/>
      <c r="B273" s="11"/>
      <c r="C273" s="12"/>
      <c r="D273" s="13"/>
      <c r="E273" s="14"/>
      <c r="F273" s="15"/>
      <c r="G273" s="14"/>
      <c r="H273" s="15"/>
      <c r="I273" s="14"/>
      <c r="J273" s="15"/>
      <c r="K273" s="14"/>
      <c r="L273" s="16">
        <f t="shared" ref="L273:L284" si="26">SUM($E273+$G273+$I273+$K273)</f>
        <v>0</v>
      </c>
      <c r="M273" s="17"/>
      <c r="N273" s="2"/>
    </row>
    <row r="274" spans="1:14" ht="18.75" customHeight="1" x14ac:dyDescent="0.2">
      <c r="A274" s="11"/>
      <c r="B274" s="11"/>
      <c r="C274" s="12"/>
      <c r="D274" s="13"/>
      <c r="E274" s="14"/>
      <c r="F274" s="15"/>
      <c r="G274" s="14"/>
      <c r="H274" s="15"/>
      <c r="I274" s="14"/>
      <c r="J274" s="15"/>
      <c r="K274" s="14"/>
      <c r="L274" s="16">
        <f t="shared" si="26"/>
        <v>0</v>
      </c>
      <c r="M274" s="17"/>
      <c r="N274" s="2"/>
    </row>
    <row r="275" spans="1:14" ht="18.75" customHeight="1" x14ac:dyDescent="0.2">
      <c r="A275" s="11"/>
      <c r="B275" s="11"/>
      <c r="C275" s="20"/>
      <c r="D275" s="13"/>
      <c r="E275" s="14"/>
      <c r="F275" s="15"/>
      <c r="G275" s="14"/>
      <c r="H275" s="15"/>
      <c r="I275" s="14"/>
      <c r="J275" s="15"/>
      <c r="K275" s="14"/>
      <c r="L275" s="16">
        <f t="shared" si="26"/>
        <v>0</v>
      </c>
      <c r="M275" s="17"/>
      <c r="N275" s="2"/>
    </row>
    <row r="276" spans="1:14" ht="18.75" customHeight="1" x14ac:dyDescent="0.2">
      <c r="A276" s="11"/>
      <c r="B276" s="11"/>
      <c r="C276" s="21"/>
      <c r="D276" s="13"/>
      <c r="E276" s="14"/>
      <c r="F276" s="15"/>
      <c r="G276" s="14"/>
      <c r="H276" s="15"/>
      <c r="I276" s="14"/>
      <c r="J276" s="15"/>
      <c r="K276" s="14"/>
      <c r="L276" s="16">
        <f t="shared" si="26"/>
        <v>0</v>
      </c>
      <c r="M276" s="17"/>
      <c r="N276" s="2"/>
    </row>
    <row r="277" spans="1:14" ht="18.75" customHeight="1" x14ac:dyDescent="0.2">
      <c r="A277" s="11"/>
      <c r="B277" s="11"/>
      <c r="C277" s="22"/>
      <c r="D277" s="13"/>
      <c r="E277" s="14"/>
      <c r="F277" s="15"/>
      <c r="G277" s="14"/>
      <c r="H277" s="15"/>
      <c r="I277" s="14"/>
      <c r="J277" s="15"/>
      <c r="K277" s="14"/>
      <c r="L277" s="16">
        <f t="shared" si="26"/>
        <v>0</v>
      </c>
      <c r="M277" s="17"/>
      <c r="N277" s="2"/>
    </row>
    <row r="278" spans="1:14" ht="18.75" customHeight="1" x14ac:dyDescent="0.2">
      <c r="A278" s="11"/>
      <c r="B278" s="11"/>
      <c r="C278" s="20"/>
      <c r="D278" s="13"/>
      <c r="E278" s="14"/>
      <c r="F278" s="15"/>
      <c r="G278" s="14"/>
      <c r="H278" s="15"/>
      <c r="I278" s="14"/>
      <c r="J278" s="15"/>
      <c r="K278" s="14"/>
      <c r="L278" s="16">
        <f t="shared" si="26"/>
        <v>0</v>
      </c>
      <c r="M278" s="17"/>
      <c r="N278" s="2"/>
    </row>
    <row r="279" spans="1:14" ht="18.75" customHeight="1" x14ac:dyDescent="0.2">
      <c r="A279" s="11"/>
      <c r="B279" s="11"/>
      <c r="C279" s="22"/>
      <c r="D279" s="13"/>
      <c r="E279" s="14"/>
      <c r="F279" s="15"/>
      <c r="G279" s="14"/>
      <c r="H279" s="15"/>
      <c r="I279" s="14"/>
      <c r="J279" s="15"/>
      <c r="K279" s="14"/>
      <c r="L279" s="16">
        <f t="shared" si="26"/>
        <v>0</v>
      </c>
      <c r="M279" s="17"/>
      <c r="N279" s="2"/>
    </row>
    <row r="280" spans="1:14" ht="18.75" customHeight="1" x14ac:dyDescent="0.2">
      <c r="A280" s="11"/>
      <c r="B280" s="11"/>
      <c r="C280" s="20"/>
      <c r="D280" s="13"/>
      <c r="E280" s="14"/>
      <c r="F280" s="15"/>
      <c r="G280" s="14"/>
      <c r="H280" s="15"/>
      <c r="I280" s="14"/>
      <c r="J280" s="15"/>
      <c r="K280" s="14"/>
      <c r="L280" s="16">
        <f t="shared" si="26"/>
        <v>0</v>
      </c>
      <c r="M280" s="17"/>
      <c r="N280" s="2"/>
    </row>
    <row r="281" spans="1:14" ht="18.75" customHeight="1" x14ac:dyDescent="0.2">
      <c r="A281" s="11"/>
      <c r="B281" s="11"/>
      <c r="C281" s="23"/>
      <c r="D281" s="13"/>
      <c r="E281" s="14"/>
      <c r="F281" s="15"/>
      <c r="G281" s="14"/>
      <c r="H281" s="15"/>
      <c r="I281" s="14"/>
      <c r="J281" s="15"/>
      <c r="K281" s="14"/>
      <c r="L281" s="16">
        <f t="shared" si="26"/>
        <v>0</v>
      </c>
      <c r="M281" s="17"/>
      <c r="N281" s="2"/>
    </row>
    <row r="282" spans="1:14" ht="18.75" customHeight="1" x14ac:dyDescent="0.2">
      <c r="A282" s="11"/>
      <c r="B282" s="11"/>
      <c r="C282" s="23"/>
      <c r="D282" s="13"/>
      <c r="E282" s="14"/>
      <c r="F282" s="15"/>
      <c r="G282" s="14"/>
      <c r="H282" s="15"/>
      <c r="I282" s="14"/>
      <c r="J282" s="15"/>
      <c r="K282" s="14"/>
      <c r="L282" s="16">
        <f t="shared" si="26"/>
        <v>0</v>
      </c>
      <c r="M282" s="17"/>
      <c r="N282" s="2"/>
    </row>
    <row r="283" spans="1:14" ht="18.75" customHeight="1" x14ac:dyDescent="0.2">
      <c r="A283" s="11"/>
      <c r="B283" s="11"/>
      <c r="C283" s="24"/>
      <c r="D283" s="13"/>
      <c r="E283" s="14"/>
      <c r="F283" s="15"/>
      <c r="G283" s="14"/>
      <c r="H283" s="15"/>
      <c r="I283" s="14"/>
      <c r="J283" s="15"/>
      <c r="K283" s="14"/>
      <c r="L283" s="16">
        <f t="shared" si="26"/>
        <v>0</v>
      </c>
      <c r="M283" s="17"/>
      <c r="N283" s="2"/>
    </row>
    <row r="284" spans="1:14" ht="18.75" customHeight="1" x14ac:dyDescent="0.2">
      <c r="A284" s="11"/>
      <c r="B284" s="11"/>
      <c r="C284" s="24"/>
      <c r="D284" s="13"/>
      <c r="E284" s="14"/>
      <c r="F284" s="15"/>
      <c r="G284" s="14"/>
      <c r="H284" s="15"/>
      <c r="I284" s="14"/>
      <c r="J284" s="15"/>
      <c r="K284" s="14"/>
      <c r="L284" s="16">
        <f t="shared" si="26"/>
        <v>0</v>
      </c>
      <c r="M284" s="17"/>
      <c r="N284" s="2"/>
    </row>
    <row r="285" spans="1:14" ht="18.75" customHeight="1" x14ac:dyDescent="0.2">
      <c r="A285" s="118" t="s">
        <v>18</v>
      </c>
      <c r="B285" s="97"/>
      <c r="C285" s="119"/>
      <c r="D285" s="25"/>
      <c r="E285" s="26" t="e">
        <f>SMALL(E273:E284,1)</f>
        <v>#NUM!</v>
      </c>
      <c r="F285" s="26"/>
      <c r="G285" s="26" t="e">
        <f>SMALL(G273:G284,1)</f>
        <v>#NUM!</v>
      </c>
      <c r="H285" s="26"/>
      <c r="I285" s="26" t="e">
        <f>SMALL(I273:I284,1)</f>
        <v>#NUM!</v>
      </c>
      <c r="J285" s="26"/>
      <c r="K285" s="26" t="e">
        <f>SMALL(K273:K284,1)</f>
        <v>#NUM!</v>
      </c>
      <c r="L285" s="16"/>
      <c r="M285" s="17"/>
      <c r="N285" s="2"/>
    </row>
    <row r="286" spans="1:14" ht="18.75" customHeight="1" x14ac:dyDescent="0.2">
      <c r="A286" s="118" t="s">
        <v>18</v>
      </c>
      <c r="B286" s="97"/>
      <c r="C286" s="119"/>
      <c r="D286" s="25"/>
      <c r="E286" s="26" t="e">
        <f>SMALL(E273:E284,2)</f>
        <v>#NUM!</v>
      </c>
      <c r="F286" s="26"/>
      <c r="G286" s="26" t="e">
        <f>SMALL(G273:G284,2)</f>
        <v>#NUM!</v>
      </c>
      <c r="H286" s="26"/>
      <c r="I286" s="26" t="e">
        <f>SMALL(I273:I284,2)</f>
        <v>#NUM!</v>
      </c>
      <c r="J286" s="26"/>
      <c r="K286" s="26" t="e">
        <f>SMALL(K273:K284,2)</f>
        <v>#NUM!</v>
      </c>
      <c r="L286" s="27"/>
      <c r="M286" s="28"/>
      <c r="N286" s="2"/>
    </row>
    <row r="287" spans="1:14" ht="18.75" customHeight="1" x14ac:dyDescent="0.2">
      <c r="A287" s="118" t="s">
        <v>18</v>
      </c>
      <c r="B287" s="97"/>
      <c r="C287" s="119"/>
      <c r="D287" s="25"/>
      <c r="E287" s="26" t="e">
        <f>SMALL(E273:E284,3)</f>
        <v>#NUM!</v>
      </c>
      <c r="F287" s="26"/>
      <c r="G287" s="26" t="e">
        <f>SMALL(G273:G284,3)</f>
        <v>#NUM!</v>
      </c>
      <c r="H287" s="26"/>
      <c r="I287" s="26" t="e">
        <f>SMALL(I273:I284,3)</f>
        <v>#NUM!</v>
      </c>
      <c r="J287" s="26"/>
      <c r="K287" s="26" t="e">
        <f>SMALL(K273:K284,3)</f>
        <v>#NUM!</v>
      </c>
      <c r="L287" s="27"/>
      <c r="M287" s="28"/>
      <c r="N287" s="2"/>
    </row>
    <row r="288" spans="1:14" ht="18.75" customHeight="1" x14ac:dyDescent="0.2">
      <c r="A288" s="118" t="s">
        <v>18</v>
      </c>
      <c r="B288" s="97"/>
      <c r="C288" s="119"/>
      <c r="D288" s="25"/>
      <c r="E288" s="26" t="e">
        <f>SMALL(E273:E284,4)</f>
        <v>#NUM!</v>
      </c>
      <c r="F288" s="26"/>
      <c r="G288" s="26" t="e">
        <f>SMALL(G273:G284,4)</f>
        <v>#NUM!</v>
      </c>
      <c r="H288" s="26"/>
      <c r="I288" s="26" t="e">
        <f>SMALL(I273:I284,4)</f>
        <v>#NUM!</v>
      </c>
      <c r="J288" s="26"/>
      <c r="K288" s="26" t="e">
        <f>SMALL(K273:K284,4)</f>
        <v>#NUM!</v>
      </c>
      <c r="L288" s="27"/>
      <c r="M288" s="29"/>
      <c r="N288" s="2"/>
    </row>
    <row r="289" spans="1:14" ht="18.75" customHeight="1" x14ac:dyDescent="0.2">
      <c r="A289" s="118" t="s">
        <v>18</v>
      </c>
      <c r="B289" s="97"/>
      <c r="C289" s="119"/>
      <c r="D289" s="30"/>
      <c r="E289" s="26" t="e">
        <f>SMALL(E273:E284,5)</f>
        <v>#NUM!</v>
      </c>
      <c r="F289" s="31"/>
      <c r="G289" s="31" t="e">
        <f>SMALL(G273:G284,5)</f>
        <v>#NUM!</v>
      </c>
      <c r="H289" s="31"/>
      <c r="I289" s="26" t="e">
        <f>SMALL(I273:I284,5)</f>
        <v>#NUM!</v>
      </c>
      <c r="J289" s="31"/>
      <c r="K289" s="31" t="e">
        <f>SMALL(K273:K284,5)</f>
        <v>#NUM!</v>
      </c>
      <c r="L289" s="32"/>
      <c r="M289" s="29"/>
      <c r="N289" s="2"/>
    </row>
    <row r="290" spans="1:14" ht="18.75" customHeight="1" x14ac:dyDescent="0.2">
      <c r="A290" s="118" t="s">
        <v>18</v>
      </c>
      <c r="B290" s="97"/>
      <c r="C290" s="119"/>
      <c r="D290" s="30"/>
      <c r="E290" s="26" t="e">
        <f>SMALL(E273:E284,6)</f>
        <v>#NUM!</v>
      </c>
      <c r="F290" s="31"/>
      <c r="G290" s="31" t="e">
        <f>SMALL(G273:G284,6)</f>
        <v>#NUM!</v>
      </c>
      <c r="H290" s="31"/>
      <c r="I290" s="31" t="e">
        <f>SMALL(I273:I284,6)</f>
        <v>#NUM!</v>
      </c>
      <c r="J290" s="31"/>
      <c r="K290" s="31" t="e">
        <f>SMALL(K273:K284,6)</f>
        <v>#NUM!</v>
      </c>
      <c r="L290" s="32"/>
      <c r="M290" s="29"/>
      <c r="N290" s="2"/>
    </row>
    <row r="291" spans="1:14" ht="18.75" customHeight="1" x14ac:dyDescent="0.25">
      <c r="A291" s="120" t="s">
        <v>19</v>
      </c>
      <c r="B291" s="107"/>
      <c r="C291" s="108"/>
      <c r="D291" s="33"/>
      <c r="E291" s="34" t="e">
        <f>SUM(E273:E284)-E285-E286-E287-E288-E289-E290</f>
        <v>#NUM!</v>
      </c>
      <c r="F291" s="34"/>
      <c r="G291" s="34" t="e">
        <f>SUM(G273:G284)-G285-G286-G287-G288-G289-G290</f>
        <v>#NUM!</v>
      </c>
      <c r="H291" s="34"/>
      <c r="I291" s="34" t="e">
        <f>SUM(I273:I284)-I285-I286-I287-I288-I289-I290</f>
        <v>#NUM!</v>
      </c>
      <c r="J291" s="34"/>
      <c r="K291" s="34" t="e">
        <f>SUM(K273:K284)-K285-K286-K287-K288-K289-K290</f>
        <v>#NUM!</v>
      </c>
      <c r="L291" s="35" t="e">
        <f>SUM($E291+$G291+$I291+$K291)</f>
        <v>#NUM!</v>
      </c>
      <c r="M291" s="36"/>
      <c r="N291" s="2"/>
    </row>
    <row r="292" spans="1:14" ht="18.75" customHeight="1" x14ac:dyDescent="0.2">
      <c r="M292" s="2"/>
      <c r="N292" s="2"/>
    </row>
    <row r="293" spans="1:14" ht="18.75" customHeight="1" x14ac:dyDescent="0.25">
      <c r="A293" s="94" t="s">
        <v>16</v>
      </c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95"/>
      <c r="M293" s="4"/>
      <c r="N293" s="2"/>
    </row>
    <row r="294" spans="1:14" ht="18.75" customHeight="1" x14ac:dyDescent="0.25">
      <c r="A294" s="106" t="s">
        <v>4</v>
      </c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8"/>
      <c r="M294" s="4"/>
      <c r="N294" s="2"/>
    </row>
    <row r="295" spans="1:14" ht="18.75" customHeight="1" x14ac:dyDescent="0.25">
      <c r="A295" s="109" t="s">
        <v>5</v>
      </c>
      <c r="B295" s="111" t="s">
        <v>6</v>
      </c>
      <c r="C295" s="113" t="s">
        <v>7</v>
      </c>
      <c r="D295" s="94" t="s">
        <v>8</v>
      </c>
      <c r="E295" s="95"/>
      <c r="F295" s="94" t="s">
        <v>9</v>
      </c>
      <c r="G295" s="95"/>
      <c r="H295" s="94" t="s">
        <v>10</v>
      </c>
      <c r="I295" s="95"/>
      <c r="J295" s="94" t="s">
        <v>11</v>
      </c>
      <c r="K295" s="95"/>
      <c r="L295" s="6" t="s">
        <v>12</v>
      </c>
      <c r="M295" s="4"/>
      <c r="N295" s="2"/>
    </row>
    <row r="296" spans="1:14" ht="18.75" customHeight="1" x14ac:dyDescent="0.25">
      <c r="A296" s="121"/>
      <c r="B296" s="122"/>
      <c r="C296" s="123"/>
      <c r="D296" s="7" t="s">
        <v>14</v>
      </c>
      <c r="E296" s="8" t="s">
        <v>15</v>
      </c>
      <c r="F296" s="7" t="s">
        <v>14</v>
      </c>
      <c r="G296" s="8" t="s">
        <v>15</v>
      </c>
      <c r="H296" s="7" t="s">
        <v>14</v>
      </c>
      <c r="I296" s="8" t="s">
        <v>15</v>
      </c>
      <c r="J296" s="7" t="s">
        <v>14</v>
      </c>
      <c r="K296" s="8" t="s">
        <v>15</v>
      </c>
      <c r="L296" s="9"/>
      <c r="M296" s="4"/>
      <c r="N296" s="2"/>
    </row>
    <row r="297" spans="1:14" ht="18.75" customHeight="1" x14ac:dyDescent="0.2">
      <c r="A297" s="11"/>
      <c r="B297" s="11"/>
      <c r="C297" s="12"/>
      <c r="D297" s="13"/>
      <c r="E297" s="14"/>
      <c r="F297" s="15"/>
      <c r="G297" s="14"/>
      <c r="H297" s="15"/>
      <c r="I297" s="14"/>
      <c r="J297" s="15"/>
      <c r="K297" s="14"/>
      <c r="L297" s="16">
        <f t="shared" ref="L297:L308" si="27">SUM($E297+$G297+$I297+$K297)</f>
        <v>0</v>
      </c>
      <c r="M297" s="17"/>
      <c r="N297" s="2"/>
    </row>
    <row r="298" spans="1:14" ht="18.75" customHeight="1" x14ac:dyDescent="0.2">
      <c r="A298" s="11"/>
      <c r="B298" s="11"/>
      <c r="C298" s="12"/>
      <c r="D298" s="13"/>
      <c r="E298" s="14"/>
      <c r="F298" s="15"/>
      <c r="G298" s="14"/>
      <c r="H298" s="15"/>
      <c r="I298" s="14"/>
      <c r="J298" s="15"/>
      <c r="K298" s="14"/>
      <c r="L298" s="16">
        <f t="shared" si="27"/>
        <v>0</v>
      </c>
      <c r="M298" s="17"/>
      <c r="N298" s="2"/>
    </row>
    <row r="299" spans="1:14" ht="18.75" customHeight="1" x14ac:dyDescent="0.2">
      <c r="A299" s="11"/>
      <c r="B299" s="11"/>
      <c r="C299" s="20"/>
      <c r="D299" s="13"/>
      <c r="E299" s="14"/>
      <c r="F299" s="15"/>
      <c r="G299" s="14"/>
      <c r="H299" s="15"/>
      <c r="I299" s="14"/>
      <c r="J299" s="15"/>
      <c r="K299" s="14"/>
      <c r="L299" s="16">
        <f t="shared" si="27"/>
        <v>0</v>
      </c>
      <c r="M299" s="17"/>
      <c r="N299" s="2"/>
    </row>
    <row r="300" spans="1:14" ht="18.75" customHeight="1" x14ac:dyDescent="0.2">
      <c r="A300" s="11"/>
      <c r="B300" s="11"/>
      <c r="C300" s="21"/>
      <c r="D300" s="13"/>
      <c r="E300" s="14"/>
      <c r="F300" s="15"/>
      <c r="G300" s="14"/>
      <c r="H300" s="15"/>
      <c r="I300" s="14"/>
      <c r="J300" s="15"/>
      <c r="K300" s="14"/>
      <c r="L300" s="16">
        <f t="shared" si="27"/>
        <v>0</v>
      </c>
      <c r="M300" s="17"/>
      <c r="N300" s="2"/>
    </row>
    <row r="301" spans="1:14" ht="18.75" customHeight="1" x14ac:dyDescent="0.2">
      <c r="A301" s="11"/>
      <c r="B301" s="11"/>
      <c r="C301" s="22"/>
      <c r="D301" s="13"/>
      <c r="E301" s="14"/>
      <c r="F301" s="15"/>
      <c r="G301" s="14"/>
      <c r="H301" s="15"/>
      <c r="I301" s="14"/>
      <c r="J301" s="15"/>
      <c r="K301" s="14"/>
      <c r="L301" s="16">
        <f t="shared" si="27"/>
        <v>0</v>
      </c>
      <c r="M301" s="17"/>
      <c r="N301" s="2"/>
    </row>
    <row r="302" spans="1:14" ht="18.75" customHeight="1" x14ac:dyDescent="0.2">
      <c r="A302" s="11"/>
      <c r="B302" s="11"/>
      <c r="C302" s="20"/>
      <c r="D302" s="13"/>
      <c r="E302" s="14"/>
      <c r="F302" s="15"/>
      <c r="G302" s="14"/>
      <c r="H302" s="15"/>
      <c r="I302" s="14"/>
      <c r="J302" s="15"/>
      <c r="K302" s="14"/>
      <c r="L302" s="16">
        <f t="shared" si="27"/>
        <v>0</v>
      </c>
      <c r="M302" s="17"/>
      <c r="N302" s="2"/>
    </row>
    <row r="303" spans="1:14" ht="18.75" customHeight="1" x14ac:dyDescent="0.2">
      <c r="A303" s="11"/>
      <c r="B303" s="11"/>
      <c r="C303" s="22"/>
      <c r="D303" s="13"/>
      <c r="E303" s="14"/>
      <c r="F303" s="15"/>
      <c r="G303" s="14"/>
      <c r="H303" s="15"/>
      <c r="I303" s="14"/>
      <c r="J303" s="15"/>
      <c r="K303" s="14"/>
      <c r="L303" s="16">
        <f t="shared" si="27"/>
        <v>0</v>
      </c>
      <c r="M303" s="17"/>
      <c r="N303" s="2"/>
    </row>
    <row r="304" spans="1:14" ht="18.75" customHeight="1" x14ac:dyDescent="0.2">
      <c r="A304" s="11"/>
      <c r="B304" s="11"/>
      <c r="C304" s="20"/>
      <c r="D304" s="13"/>
      <c r="E304" s="14"/>
      <c r="F304" s="15"/>
      <c r="G304" s="14"/>
      <c r="H304" s="15"/>
      <c r="I304" s="14"/>
      <c r="J304" s="15"/>
      <c r="K304" s="14"/>
      <c r="L304" s="16">
        <f t="shared" si="27"/>
        <v>0</v>
      </c>
      <c r="M304" s="17"/>
      <c r="N304" s="2"/>
    </row>
    <row r="305" spans="1:14" ht="18.75" customHeight="1" x14ac:dyDescent="0.2">
      <c r="A305" s="11"/>
      <c r="B305" s="11"/>
      <c r="C305" s="23"/>
      <c r="D305" s="13"/>
      <c r="E305" s="14"/>
      <c r="F305" s="15"/>
      <c r="G305" s="14"/>
      <c r="H305" s="15"/>
      <c r="I305" s="14"/>
      <c r="J305" s="15"/>
      <c r="K305" s="14"/>
      <c r="L305" s="16">
        <f t="shared" si="27"/>
        <v>0</v>
      </c>
      <c r="M305" s="17"/>
      <c r="N305" s="2"/>
    </row>
    <row r="306" spans="1:14" ht="18.75" customHeight="1" x14ac:dyDescent="0.2">
      <c r="A306" s="11"/>
      <c r="B306" s="11"/>
      <c r="C306" s="23"/>
      <c r="D306" s="13"/>
      <c r="E306" s="14"/>
      <c r="F306" s="15"/>
      <c r="G306" s="14"/>
      <c r="H306" s="15"/>
      <c r="I306" s="14"/>
      <c r="J306" s="15"/>
      <c r="K306" s="14"/>
      <c r="L306" s="16">
        <f t="shared" si="27"/>
        <v>0</v>
      </c>
      <c r="M306" s="17"/>
      <c r="N306" s="2"/>
    </row>
    <row r="307" spans="1:14" ht="18.75" customHeight="1" x14ac:dyDescent="0.2">
      <c r="A307" s="11"/>
      <c r="B307" s="11"/>
      <c r="C307" s="24"/>
      <c r="D307" s="13"/>
      <c r="E307" s="14"/>
      <c r="F307" s="15"/>
      <c r="G307" s="14"/>
      <c r="H307" s="15"/>
      <c r="I307" s="14"/>
      <c r="J307" s="15"/>
      <c r="K307" s="14"/>
      <c r="L307" s="16">
        <f t="shared" si="27"/>
        <v>0</v>
      </c>
      <c r="M307" s="17"/>
      <c r="N307" s="2"/>
    </row>
    <row r="308" spans="1:14" ht="18.75" customHeight="1" x14ac:dyDescent="0.2">
      <c r="A308" s="11"/>
      <c r="B308" s="11"/>
      <c r="C308" s="24"/>
      <c r="D308" s="13"/>
      <c r="E308" s="14"/>
      <c r="F308" s="15"/>
      <c r="G308" s="14"/>
      <c r="H308" s="15"/>
      <c r="I308" s="14"/>
      <c r="J308" s="15"/>
      <c r="K308" s="14"/>
      <c r="L308" s="16">
        <f t="shared" si="27"/>
        <v>0</v>
      </c>
      <c r="M308" s="17"/>
      <c r="N308" s="2"/>
    </row>
    <row r="309" spans="1:14" ht="18.75" customHeight="1" x14ac:dyDescent="0.2">
      <c r="A309" s="118" t="s">
        <v>18</v>
      </c>
      <c r="B309" s="97"/>
      <c r="C309" s="119"/>
      <c r="D309" s="25"/>
      <c r="E309" s="26" t="e">
        <f>SMALL(E297:E308,1)</f>
        <v>#NUM!</v>
      </c>
      <c r="F309" s="26"/>
      <c r="G309" s="26" t="e">
        <f>SMALL(G297:G308,1)</f>
        <v>#NUM!</v>
      </c>
      <c r="H309" s="26"/>
      <c r="I309" s="26" t="e">
        <f>SMALL(I297:I308,1)</f>
        <v>#NUM!</v>
      </c>
      <c r="J309" s="26"/>
      <c r="K309" s="26" t="e">
        <f>SMALL(K297:K308,1)</f>
        <v>#NUM!</v>
      </c>
      <c r="L309" s="16"/>
      <c r="M309" s="17"/>
      <c r="N309" s="2"/>
    </row>
    <row r="310" spans="1:14" ht="18.75" customHeight="1" x14ac:dyDescent="0.2">
      <c r="A310" s="118" t="s">
        <v>18</v>
      </c>
      <c r="B310" s="97"/>
      <c r="C310" s="119"/>
      <c r="D310" s="25"/>
      <c r="E310" s="26" t="e">
        <f>SMALL(E297:E308,2)</f>
        <v>#NUM!</v>
      </c>
      <c r="F310" s="26"/>
      <c r="G310" s="26" t="e">
        <f>SMALL(G297:G308,2)</f>
        <v>#NUM!</v>
      </c>
      <c r="H310" s="26"/>
      <c r="I310" s="26" t="e">
        <f>SMALL(I297:I308,2)</f>
        <v>#NUM!</v>
      </c>
      <c r="J310" s="26"/>
      <c r="K310" s="26" t="e">
        <f>SMALL(K297:K308,2)</f>
        <v>#NUM!</v>
      </c>
      <c r="L310" s="27"/>
      <c r="M310" s="28"/>
      <c r="N310" s="2"/>
    </row>
    <row r="311" spans="1:14" ht="18.75" customHeight="1" x14ac:dyDescent="0.2">
      <c r="A311" s="118" t="s">
        <v>18</v>
      </c>
      <c r="B311" s="97"/>
      <c r="C311" s="119"/>
      <c r="D311" s="25"/>
      <c r="E311" s="26" t="e">
        <f>SMALL(E297:E308,3)</f>
        <v>#NUM!</v>
      </c>
      <c r="F311" s="26"/>
      <c r="G311" s="26" t="e">
        <f>SMALL(G297:G308,3)</f>
        <v>#NUM!</v>
      </c>
      <c r="H311" s="26"/>
      <c r="I311" s="26" t="e">
        <f>SMALL(I297:I308,3)</f>
        <v>#NUM!</v>
      </c>
      <c r="J311" s="26"/>
      <c r="K311" s="26" t="e">
        <f>SMALL(K297:K308,3)</f>
        <v>#NUM!</v>
      </c>
      <c r="L311" s="27"/>
      <c r="M311" s="28"/>
      <c r="N311" s="2"/>
    </row>
    <row r="312" spans="1:14" ht="18.75" customHeight="1" x14ac:dyDescent="0.2">
      <c r="A312" s="118" t="s">
        <v>18</v>
      </c>
      <c r="B312" s="97"/>
      <c r="C312" s="119"/>
      <c r="D312" s="25"/>
      <c r="E312" s="26" t="e">
        <f>SMALL(E297:E308,4)</f>
        <v>#NUM!</v>
      </c>
      <c r="F312" s="26"/>
      <c r="G312" s="26" t="e">
        <f>SMALL(G297:G308,4)</f>
        <v>#NUM!</v>
      </c>
      <c r="H312" s="26"/>
      <c r="I312" s="26" t="e">
        <f>SMALL(I297:I308,4)</f>
        <v>#NUM!</v>
      </c>
      <c r="J312" s="26"/>
      <c r="K312" s="26" t="e">
        <f>SMALL(K297:K308,4)</f>
        <v>#NUM!</v>
      </c>
      <c r="L312" s="27"/>
      <c r="M312" s="29"/>
      <c r="N312" s="2"/>
    </row>
    <row r="313" spans="1:14" ht="18.75" customHeight="1" x14ac:dyDescent="0.2">
      <c r="A313" s="118" t="s">
        <v>18</v>
      </c>
      <c r="B313" s="97"/>
      <c r="C313" s="119"/>
      <c r="D313" s="30"/>
      <c r="E313" s="26" t="e">
        <f>SMALL(E297:E308,5)</f>
        <v>#NUM!</v>
      </c>
      <c r="F313" s="31"/>
      <c r="G313" s="31" t="e">
        <f>SMALL(G297:G308,5)</f>
        <v>#NUM!</v>
      </c>
      <c r="H313" s="31"/>
      <c r="I313" s="26" t="e">
        <f>SMALL(I297:I308,5)</f>
        <v>#NUM!</v>
      </c>
      <c r="J313" s="31"/>
      <c r="K313" s="31" t="e">
        <f>SMALL(K297:K308,5)</f>
        <v>#NUM!</v>
      </c>
      <c r="L313" s="32"/>
      <c r="M313" s="29"/>
      <c r="N313" s="2"/>
    </row>
    <row r="314" spans="1:14" ht="18.75" customHeight="1" x14ac:dyDescent="0.2">
      <c r="A314" s="118" t="s">
        <v>18</v>
      </c>
      <c r="B314" s="97"/>
      <c r="C314" s="119"/>
      <c r="D314" s="30"/>
      <c r="E314" s="26" t="e">
        <f>SMALL(E297:E308,6)</f>
        <v>#NUM!</v>
      </c>
      <c r="F314" s="31"/>
      <c r="G314" s="31" t="e">
        <f>SMALL(G297:G308,6)</f>
        <v>#NUM!</v>
      </c>
      <c r="H314" s="31"/>
      <c r="I314" s="31" t="e">
        <f>SMALL(I297:I308,6)</f>
        <v>#NUM!</v>
      </c>
      <c r="J314" s="31"/>
      <c r="K314" s="31" t="e">
        <f>SMALL(K297:K308,6)</f>
        <v>#NUM!</v>
      </c>
      <c r="L314" s="32"/>
      <c r="M314" s="29"/>
      <c r="N314" s="2"/>
    </row>
    <row r="315" spans="1:14" ht="18.75" customHeight="1" x14ac:dyDescent="0.25">
      <c r="A315" s="120" t="s">
        <v>19</v>
      </c>
      <c r="B315" s="107"/>
      <c r="C315" s="108"/>
      <c r="D315" s="33"/>
      <c r="E315" s="34" t="e">
        <f>SUM(E297:E308)-E309-E310-E311-E312-E313-E314</f>
        <v>#NUM!</v>
      </c>
      <c r="F315" s="34"/>
      <c r="G315" s="34" t="e">
        <f>SUM(G297:G308)-G309-G310-G311-G312-G313-G314</f>
        <v>#NUM!</v>
      </c>
      <c r="H315" s="34"/>
      <c r="I315" s="34" t="e">
        <f>SUM(I297:I308)-I309-I310-I311-I312-I313-I314</f>
        <v>#NUM!</v>
      </c>
      <c r="J315" s="34"/>
      <c r="K315" s="34" t="e">
        <f>SUM(K297:K308)-K309-K310-K311-K312-K313-K314</f>
        <v>#NUM!</v>
      </c>
      <c r="L315" s="35" t="e">
        <f>SUM($E315+$G315+$I315+$K315)</f>
        <v>#NUM!</v>
      </c>
      <c r="M315" s="36"/>
      <c r="N315" s="2"/>
    </row>
    <row r="316" spans="1:14" ht="18.75" customHeight="1" x14ac:dyDescent="0.2">
      <c r="M316" s="2"/>
      <c r="N316" s="2"/>
    </row>
    <row r="317" spans="1:14" ht="18.75" customHeight="1" x14ac:dyDescent="0.25">
      <c r="A317" s="94" t="s">
        <v>16</v>
      </c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95"/>
      <c r="M317" s="4"/>
      <c r="N317" s="2"/>
    </row>
    <row r="318" spans="1:14" ht="18.75" customHeight="1" x14ac:dyDescent="0.25">
      <c r="A318" s="106" t="s">
        <v>4</v>
      </c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8"/>
      <c r="M318" s="4"/>
      <c r="N318" s="2"/>
    </row>
    <row r="319" spans="1:14" ht="18.75" customHeight="1" x14ac:dyDescent="0.25">
      <c r="A319" s="109" t="s">
        <v>5</v>
      </c>
      <c r="B319" s="111" t="s">
        <v>6</v>
      </c>
      <c r="C319" s="113" t="s">
        <v>7</v>
      </c>
      <c r="D319" s="94" t="s">
        <v>8</v>
      </c>
      <c r="E319" s="95"/>
      <c r="F319" s="94" t="s">
        <v>9</v>
      </c>
      <c r="G319" s="95"/>
      <c r="H319" s="94" t="s">
        <v>10</v>
      </c>
      <c r="I319" s="95"/>
      <c r="J319" s="94" t="s">
        <v>11</v>
      </c>
      <c r="K319" s="95"/>
      <c r="L319" s="6" t="s">
        <v>12</v>
      </c>
      <c r="M319" s="4"/>
      <c r="N319" s="2"/>
    </row>
    <row r="320" spans="1:14" ht="18.75" customHeight="1" x14ac:dyDescent="0.25">
      <c r="A320" s="121"/>
      <c r="B320" s="122"/>
      <c r="C320" s="123"/>
      <c r="D320" s="7" t="s">
        <v>14</v>
      </c>
      <c r="E320" s="8" t="s">
        <v>15</v>
      </c>
      <c r="F320" s="7" t="s">
        <v>14</v>
      </c>
      <c r="G320" s="8" t="s">
        <v>15</v>
      </c>
      <c r="H320" s="7" t="s">
        <v>14</v>
      </c>
      <c r="I320" s="8" t="s">
        <v>15</v>
      </c>
      <c r="J320" s="7" t="s">
        <v>14</v>
      </c>
      <c r="K320" s="8" t="s">
        <v>15</v>
      </c>
      <c r="L320" s="9"/>
      <c r="M320" s="4"/>
      <c r="N320" s="2"/>
    </row>
    <row r="321" spans="1:14" ht="18.75" customHeight="1" x14ac:dyDescent="0.2">
      <c r="A321" s="11"/>
      <c r="B321" s="11"/>
      <c r="C321" s="12"/>
      <c r="D321" s="13"/>
      <c r="E321" s="14"/>
      <c r="F321" s="15"/>
      <c r="G321" s="14"/>
      <c r="H321" s="15"/>
      <c r="I321" s="14"/>
      <c r="J321" s="15"/>
      <c r="K321" s="14"/>
      <c r="L321" s="16">
        <f t="shared" ref="L321:L332" si="28">SUM($E321+$G321+$I321+$K321)</f>
        <v>0</v>
      </c>
      <c r="M321" s="17"/>
      <c r="N321" s="2"/>
    </row>
    <row r="322" spans="1:14" ht="18.75" customHeight="1" x14ac:dyDescent="0.2">
      <c r="A322" s="11"/>
      <c r="B322" s="11"/>
      <c r="C322" s="12"/>
      <c r="D322" s="13"/>
      <c r="E322" s="14"/>
      <c r="F322" s="15"/>
      <c r="G322" s="14"/>
      <c r="H322" s="15"/>
      <c r="I322" s="14"/>
      <c r="J322" s="15"/>
      <c r="K322" s="14"/>
      <c r="L322" s="16">
        <f t="shared" si="28"/>
        <v>0</v>
      </c>
      <c r="M322" s="17"/>
      <c r="N322" s="2"/>
    </row>
    <row r="323" spans="1:14" ht="18.75" customHeight="1" x14ac:dyDescent="0.2">
      <c r="A323" s="11"/>
      <c r="B323" s="11"/>
      <c r="C323" s="20"/>
      <c r="D323" s="13"/>
      <c r="E323" s="14"/>
      <c r="F323" s="15"/>
      <c r="G323" s="14"/>
      <c r="H323" s="15"/>
      <c r="I323" s="14"/>
      <c r="J323" s="15"/>
      <c r="K323" s="14"/>
      <c r="L323" s="16">
        <f t="shared" si="28"/>
        <v>0</v>
      </c>
      <c r="M323" s="17"/>
      <c r="N323" s="2"/>
    </row>
    <row r="324" spans="1:14" ht="18.75" customHeight="1" x14ac:dyDescent="0.2">
      <c r="A324" s="11"/>
      <c r="B324" s="11"/>
      <c r="C324" s="21"/>
      <c r="D324" s="13"/>
      <c r="E324" s="14"/>
      <c r="F324" s="15"/>
      <c r="G324" s="14"/>
      <c r="H324" s="15"/>
      <c r="I324" s="14"/>
      <c r="J324" s="15"/>
      <c r="K324" s="14"/>
      <c r="L324" s="16">
        <f t="shared" si="28"/>
        <v>0</v>
      </c>
      <c r="M324" s="17"/>
      <c r="N324" s="2"/>
    </row>
    <row r="325" spans="1:14" ht="18.75" customHeight="1" x14ac:dyDescent="0.2">
      <c r="A325" s="11"/>
      <c r="B325" s="11"/>
      <c r="C325" s="22"/>
      <c r="D325" s="13"/>
      <c r="E325" s="14"/>
      <c r="F325" s="15"/>
      <c r="G325" s="14"/>
      <c r="H325" s="15"/>
      <c r="I325" s="14"/>
      <c r="J325" s="15"/>
      <c r="K325" s="14"/>
      <c r="L325" s="16">
        <f t="shared" si="28"/>
        <v>0</v>
      </c>
      <c r="M325" s="17"/>
      <c r="N325" s="2"/>
    </row>
    <row r="326" spans="1:14" ht="18.75" customHeight="1" x14ac:dyDescent="0.2">
      <c r="A326" s="11"/>
      <c r="B326" s="11"/>
      <c r="C326" s="20"/>
      <c r="D326" s="13"/>
      <c r="E326" s="14"/>
      <c r="F326" s="15"/>
      <c r="G326" s="14"/>
      <c r="H326" s="15"/>
      <c r="I326" s="14"/>
      <c r="J326" s="15"/>
      <c r="K326" s="14"/>
      <c r="L326" s="16">
        <f t="shared" si="28"/>
        <v>0</v>
      </c>
      <c r="M326" s="17"/>
      <c r="N326" s="2"/>
    </row>
    <row r="327" spans="1:14" ht="18.75" customHeight="1" x14ac:dyDescent="0.2">
      <c r="A327" s="11"/>
      <c r="B327" s="11"/>
      <c r="C327" s="22"/>
      <c r="D327" s="13"/>
      <c r="E327" s="14"/>
      <c r="F327" s="15"/>
      <c r="G327" s="14"/>
      <c r="H327" s="15"/>
      <c r="I327" s="14"/>
      <c r="J327" s="15"/>
      <c r="K327" s="14"/>
      <c r="L327" s="16">
        <f t="shared" si="28"/>
        <v>0</v>
      </c>
      <c r="M327" s="17"/>
      <c r="N327" s="2"/>
    </row>
    <row r="328" spans="1:14" ht="18.75" customHeight="1" x14ac:dyDescent="0.2">
      <c r="A328" s="11"/>
      <c r="B328" s="11"/>
      <c r="C328" s="20"/>
      <c r="D328" s="13"/>
      <c r="E328" s="14"/>
      <c r="F328" s="15"/>
      <c r="G328" s="14"/>
      <c r="H328" s="15"/>
      <c r="I328" s="14"/>
      <c r="J328" s="15"/>
      <c r="K328" s="14"/>
      <c r="L328" s="16">
        <f t="shared" si="28"/>
        <v>0</v>
      </c>
      <c r="M328" s="17"/>
      <c r="N328" s="2"/>
    </row>
    <row r="329" spans="1:14" ht="18.75" customHeight="1" x14ac:dyDescent="0.2">
      <c r="A329" s="11"/>
      <c r="B329" s="11"/>
      <c r="C329" s="23"/>
      <c r="D329" s="13"/>
      <c r="E329" s="14"/>
      <c r="F329" s="15"/>
      <c r="G329" s="14"/>
      <c r="H329" s="15"/>
      <c r="I329" s="14"/>
      <c r="J329" s="15"/>
      <c r="K329" s="14"/>
      <c r="L329" s="16">
        <f t="shared" si="28"/>
        <v>0</v>
      </c>
      <c r="M329" s="17"/>
      <c r="N329" s="2"/>
    </row>
    <row r="330" spans="1:14" ht="18.75" customHeight="1" x14ac:dyDescent="0.2">
      <c r="A330" s="11"/>
      <c r="B330" s="11"/>
      <c r="C330" s="23"/>
      <c r="D330" s="13"/>
      <c r="E330" s="14"/>
      <c r="F330" s="15"/>
      <c r="G330" s="14"/>
      <c r="H330" s="15"/>
      <c r="I330" s="14"/>
      <c r="J330" s="15"/>
      <c r="K330" s="14"/>
      <c r="L330" s="16">
        <f t="shared" si="28"/>
        <v>0</v>
      </c>
      <c r="M330" s="17"/>
      <c r="N330" s="2"/>
    </row>
    <row r="331" spans="1:14" ht="18.75" customHeight="1" x14ac:dyDescent="0.2">
      <c r="A331" s="11"/>
      <c r="B331" s="11"/>
      <c r="C331" s="24"/>
      <c r="D331" s="13"/>
      <c r="E331" s="14"/>
      <c r="F331" s="15"/>
      <c r="G331" s="14"/>
      <c r="H331" s="15"/>
      <c r="I331" s="14"/>
      <c r="J331" s="15"/>
      <c r="K331" s="14"/>
      <c r="L331" s="16">
        <f t="shared" si="28"/>
        <v>0</v>
      </c>
      <c r="M331" s="17"/>
      <c r="N331" s="2"/>
    </row>
    <row r="332" spans="1:14" ht="18.75" customHeight="1" x14ac:dyDescent="0.2">
      <c r="A332" s="11"/>
      <c r="B332" s="11"/>
      <c r="C332" s="24"/>
      <c r="D332" s="13"/>
      <c r="E332" s="14"/>
      <c r="F332" s="15"/>
      <c r="G332" s="14"/>
      <c r="H332" s="15"/>
      <c r="I332" s="14"/>
      <c r="J332" s="15"/>
      <c r="K332" s="14"/>
      <c r="L332" s="16">
        <f t="shared" si="28"/>
        <v>0</v>
      </c>
      <c r="M332" s="17"/>
      <c r="N332" s="2"/>
    </row>
    <row r="333" spans="1:14" ht="18.75" customHeight="1" x14ac:dyDescent="0.2">
      <c r="A333" s="118" t="s">
        <v>18</v>
      </c>
      <c r="B333" s="97"/>
      <c r="C333" s="119"/>
      <c r="D333" s="25"/>
      <c r="E333" s="26" t="e">
        <f>SMALL(E321:E332,1)</f>
        <v>#NUM!</v>
      </c>
      <c r="F333" s="26"/>
      <c r="G333" s="26" t="e">
        <f>SMALL(G321:G332,1)</f>
        <v>#NUM!</v>
      </c>
      <c r="H333" s="26"/>
      <c r="I333" s="26" t="e">
        <f>SMALL(I321:I332,1)</f>
        <v>#NUM!</v>
      </c>
      <c r="J333" s="26"/>
      <c r="K333" s="26" t="e">
        <f>SMALL(K321:K332,1)</f>
        <v>#NUM!</v>
      </c>
      <c r="L333" s="16"/>
      <c r="M333" s="17"/>
      <c r="N333" s="2"/>
    </row>
    <row r="334" spans="1:14" ht="18.75" customHeight="1" x14ac:dyDescent="0.2">
      <c r="A334" s="118" t="s">
        <v>18</v>
      </c>
      <c r="B334" s="97"/>
      <c r="C334" s="119"/>
      <c r="D334" s="25"/>
      <c r="E334" s="26" t="e">
        <f>SMALL(E321:E332,2)</f>
        <v>#NUM!</v>
      </c>
      <c r="F334" s="26"/>
      <c r="G334" s="26" t="e">
        <f>SMALL(G321:G332,2)</f>
        <v>#NUM!</v>
      </c>
      <c r="H334" s="26"/>
      <c r="I334" s="26" t="e">
        <f>SMALL(I321:I332,2)</f>
        <v>#NUM!</v>
      </c>
      <c r="J334" s="26"/>
      <c r="K334" s="26" t="e">
        <f>SMALL(K321:K332,2)</f>
        <v>#NUM!</v>
      </c>
      <c r="L334" s="27"/>
      <c r="M334" s="28"/>
      <c r="N334" s="2"/>
    </row>
    <row r="335" spans="1:14" ht="18.75" customHeight="1" x14ac:dyDescent="0.2">
      <c r="A335" s="118" t="s">
        <v>18</v>
      </c>
      <c r="B335" s="97"/>
      <c r="C335" s="119"/>
      <c r="D335" s="25"/>
      <c r="E335" s="26" t="e">
        <f>SMALL(E321:E332,3)</f>
        <v>#NUM!</v>
      </c>
      <c r="F335" s="26"/>
      <c r="G335" s="26" t="e">
        <f>SMALL(G321:G332,3)</f>
        <v>#NUM!</v>
      </c>
      <c r="H335" s="26"/>
      <c r="I335" s="26" t="e">
        <f>SMALL(I321:I332,3)</f>
        <v>#NUM!</v>
      </c>
      <c r="J335" s="26"/>
      <c r="K335" s="26" t="e">
        <f>SMALL(K321:K332,3)</f>
        <v>#NUM!</v>
      </c>
      <c r="L335" s="27"/>
      <c r="M335" s="28"/>
      <c r="N335" s="2"/>
    </row>
    <row r="336" spans="1:14" ht="18.75" customHeight="1" x14ac:dyDescent="0.2">
      <c r="A336" s="118" t="s">
        <v>18</v>
      </c>
      <c r="B336" s="97"/>
      <c r="C336" s="119"/>
      <c r="D336" s="25"/>
      <c r="E336" s="26" t="e">
        <f>SMALL(E321:E332,4)</f>
        <v>#NUM!</v>
      </c>
      <c r="F336" s="26"/>
      <c r="G336" s="26" t="e">
        <f>SMALL(G321:G332,4)</f>
        <v>#NUM!</v>
      </c>
      <c r="H336" s="26"/>
      <c r="I336" s="26" t="e">
        <f>SMALL(I321:I332,4)</f>
        <v>#NUM!</v>
      </c>
      <c r="J336" s="26"/>
      <c r="K336" s="26" t="e">
        <f>SMALL(K321:K332,4)</f>
        <v>#NUM!</v>
      </c>
      <c r="L336" s="27"/>
      <c r="M336" s="29"/>
      <c r="N336" s="2"/>
    </row>
    <row r="337" spans="1:14" ht="18.75" customHeight="1" x14ac:dyDescent="0.2">
      <c r="A337" s="118" t="s">
        <v>18</v>
      </c>
      <c r="B337" s="97"/>
      <c r="C337" s="119"/>
      <c r="D337" s="30"/>
      <c r="E337" s="26" t="e">
        <f>SMALL(E321:E332,5)</f>
        <v>#NUM!</v>
      </c>
      <c r="F337" s="31"/>
      <c r="G337" s="31" t="e">
        <f>SMALL(G321:G332,5)</f>
        <v>#NUM!</v>
      </c>
      <c r="H337" s="31"/>
      <c r="I337" s="26" t="e">
        <f>SMALL(I321:I332,5)</f>
        <v>#NUM!</v>
      </c>
      <c r="J337" s="31"/>
      <c r="K337" s="31" t="e">
        <f>SMALL(K321:K332,5)</f>
        <v>#NUM!</v>
      </c>
      <c r="L337" s="32"/>
      <c r="M337" s="29"/>
      <c r="N337" s="2"/>
    </row>
    <row r="338" spans="1:14" ht="18.75" customHeight="1" x14ac:dyDescent="0.2">
      <c r="A338" s="118" t="s">
        <v>18</v>
      </c>
      <c r="B338" s="97"/>
      <c r="C338" s="119"/>
      <c r="D338" s="30"/>
      <c r="E338" s="26" t="e">
        <f>SMALL(E321:E332,6)</f>
        <v>#NUM!</v>
      </c>
      <c r="F338" s="31"/>
      <c r="G338" s="31" t="e">
        <f>SMALL(G321:G332,6)</f>
        <v>#NUM!</v>
      </c>
      <c r="H338" s="31"/>
      <c r="I338" s="31" t="e">
        <f>SMALL(I321:I332,6)</f>
        <v>#NUM!</v>
      </c>
      <c r="J338" s="31"/>
      <c r="K338" s="31" t="e">
        <f>SMALL(K321:K332,6)</f>
        <v>#NUM!</v>
      </c>
      <c r="L338" s="32"/>
      <c r="M338" s="29"/>
      <c r="N338" s="2"/>
    </row>
    <row r="339" spans="1:14" ht="18.75" customHeight="1" x14ac:dyDescent="0.25">
      <c r="A339" s="120" t="s">
        <v>19</v>
      </c>
      <c r="B339" s="107"/>
      <c r="C339" s="108"/>
      <c r="D339" s="33"/>
      <c r="E339" s="34" t="e">
        <f>SUM(E321:E332)-E333-E334-E335-E336-E337-E338</f>
        <v>#NUM!</v>
      </c>
      <c r="F339" s="34"/>
      <c r="G339" s="34" t="e">
        <f>SUM(G321:G332)-G333-G334-G335-G336-G337-G338</f>
        <v>#NUM!</v>
      </c>
      <c r="H339" s="34"/>
      <c r="I339" s="34" t="e">
        <f>SUM(I321:I332)-I333-I334-I335-I336-I337-I338</f>
        <v>#NUM!</v>
      </c>
      <c r="J339" s="34"/>
      <c r="K339" s="34" t="e">
        <f>SUM(K321:K332)-K333-K334-K335-K336-K337-K338</f>
        <v>#NUM!</v>
      </c>
      <c r="L339" s="35" t="e">
        <f>SUM($E339+$G339+$I339+$K339)</f>
        <v>#NUM!</v>
      </c>
      <c r="M339" s="36"/>
      <c r="N339" s="2"/>
    </row>
    <row r="340" spans="1:14" ht="18.75" customHeight="1" x14ac:dyDescent="0.2">
      <c r="M340" s="2"/>
      <c r="N340" s="2"/>
    </row>
    <row r="341" spans="1:14" ht="18.75" customHeight="1" x14ac:dyDescent="0.25">
      <c r="A341" s="94" t="s">
        <v>16</v>
      </c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95"/>
      <c r="M341" s="4"/>
      <c r="N341" s="2"/>
    </row>
    <row r="342" spans="1:14" ht="18.75" customHeight="1" x14ac:dyDescent="0.25">
      <c r="A342" s="106" t="s">
        <v>4</v>
      </c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8"/>
      <c r="M342" s="4"/>
      <c r="N342" s="2"/>
    </row>
    <row r="343" spans="1:14" ht="18.75" customHeight="1" x14ac:dyDescent="0.25">
      <c r="A343" s="109" t="s">
        <v>5</v>
      </c>
      <c r="B343" s="111" t="s">
        <v>6</v>
      </c>
      <c r="C343" s="113" t="s">
        <v>7</v>
      </c>
      <c r="D343" s="94" t="s">
        <v>8</v>
      </c>
      <c r="E343" s="95"/>
      <c r="F343" s="94" t="s">
        <v>9</v>
      </c>
      <c r="G343" s="95"/>
      <c r="H343" s="94" t="s">
        <v>10</v>
      </c>
      <c r="I343" s="95"/>
      <c r="J343" s="94" t="s">
        <v>11</v>
      </c>
      <c r="K343" s="95"/>
      <c r="L343" s="6" t="s">
        <v>12</v>
      </c>
      <c r="M343" s="4"/>
      <c r="N343" s="2"/>
    </row>
    <row r="344" spans="1:14" ht="18.75" customHeight="1" x14ac:dyDescent="0.25">
      <c r="A344" s="121"/>
      <c r="B344" s="122"/>
      <c r="C344" s="123"/>
      <c r="D344" s="7" t="s">
        <v>14</v>
      </c>
      <c r="E344" s="8" t="s">
        <v>15</v>
      </c>
      <c r="F344" s="7" t="s">
        <v>14</v>
      </c>
      <c r="G344" s="8" t="s">
        <v>15</v>
      </c>
      <c r="H344" s="7" t="s">
        <v>14</v>
      </c>
      <c r="I344" s="8" t="s">
        <v>15</v>
      </c>
      <c r="J344" s="7" t="s">
        <v>14</v>
      </c>
      <c r="K344" s="8" t="s">
        <v>15</v>
      </c>
      <c r="L344" s="9"/>
      <c r="M344" s="4"/>
      <c r="N344" s="2"/>
    </row>
    <row r="345" spans="1:14" ht="18.75" customHeight="1" x14ac:dyDescent="0.2">
      <c r="A345" s="11"/>
      <c r="B345" s="11"/>
      <c r="C345" s="12"/>
      <c r="D345" s="13"/>
      <c r="E345" s="14"/>
      <c r="F345" s="15"/>
      <c r="G345" s="14"/>
      <c r="H345" s="15"/>
      <c r="I345" s="14"/>
      <c r="J345" s="15"/>
      <c r="K345" s="14"/>
      <c r="L345" s="16">
        <f t="shared" ref="L345:L356" si="29">SUM($E345+$G345+$I345+$K345)</f>
        <v>0</v>
      </c>
      <c r="M345" s="17"/>
      <c r="N345" s="2"/>
    </row>
    <row r="346" spans="1:14" ht="18.75" customHeight="1" x14ac:dyDescent="0.2">
      <c r="A346" s="11"/>
      <c r="B346" s="11"/>
      <c r="C346" s="12"/>
      <c r="D346" s="13"/>
      <c r="E346" s="14"/>
      <c r="F346" s="15"/>
      <c r="G346" s="14"/>
      <c r="H346" s="15"/>
      <c r="I346" s="14"/>
      <c r="J346" s="15"/>
      <c r="K346" s="14"/>
      <c r="L346" s="16">
        <f t="shared" si="29"/>
        <v>0</v>
      </c>
      <c r="M346" s="17"/>
      <c r="N346" s="2"/>
    </row>
    <row r="347" spans="1:14" ht="18.75" customHeight="1" x14ac:dyDescent="0.2">
      <c r="A347" s="11"/>
      <c r="B347" s="11"/>
      <c r="C347" s="20"/>
      <c r="D347" s="13"/>
      <c r="E347" s="14"/>
      <c r="F347" s="15"/>
      <c r="G347" s="14"/>
      <c r="H347" s="15"/>
      <c r="I347" s="14"/>
      <c r="J347" s="15"/>
      <c r="K347" s="14"/>
      <c r="L347" s="16">
        <f t="shared" si="29"/>
        <v>0</v>
      </c>
      <c r="M347" s="17"/>
      <c r="N347" s="2"/>
    </row>
    <row r="348" spans="1:14" ht="18.75" customHeight="1" x14ac:dyDescent="0.2">
      <c r="A348" s="11"/>
      <c r="B348" s="11"/>
      <c r="C348" s="21"/>
      <c r="D348" s="13"/>
      <c r="E348" s="14"/>
      <c r="F348" s="15"/>
      <c r="G348" s="14"/>
      <c r="H348" s="15"/>
      <c r="I348" s="14"/>
      <c r="J348" s="15"/>
      <c r="K348" s="14"/>
      <c r="L348" s="16">
        <f t="shared" si="29"/>
        <v>0</v>
      </c>
      <c r="M348" s="17"/>
      <c r="N348" s="2"/>
    </row>
    <row r="349" spans="1:14" ht="18.75" customHeight="1" x14ac:dyDescent="0.2">
      <c r="A349" s="11"/>
      <c r="B349" s="11"/>
      <c r="C349" s="22"/>
      <c r="D349" s="13"/>
      <c r="E349" s="14"/>
      <c r="F349" s="15"/>
      <c r="G349" s="14"/>
      <c r="H349" s="15"/>
      <c r="I349" s="14"/>
      <c r="J349" s="15"/>
      <c r="K349" s="14"/>
      <c r="L349" s="16">
        <f t="shared" si="29"/>
        <v>0</v>
      </c>
      <c r="M349" s="17"/>
      <c r="N349" s="2"/>
    </row>
    <row r="350" spans="1:14" ht="18.75" customHeight="1" x14ac:dyDescent="0.2">
      <c r="A350" s="11"/>
      <c r="B350" s="11"/>
      <c r="C350" s="20"/>
      <c r="D350" s="13"/>
      <c r="E350" s="14"/>
      <c r="F350" s="15"/>
      <c r="G350" s="14"/>
      <c r="H350" s="15"/>
      <c r="I350" s="14"/>
      <c r="J350" s="15"/>
      <c r="K350" s="14"/>
      <c r="L350" s="16">
        <f t="shared" si="29"/>
        <v>0</v>
      </c>
      <c r="M350" s="17"/>
      <c r="N350" s="2"/>
    </row>
    <row r="351" spans="1:14" ht="18.75" customHeight="1" x14ac:dyDescent="0.2">
      <c r="A351" s="11"/>
      <c r="B351" s="11"/>
      <c r="C351" s="22"/>
      <c r="D351" s="13"/>
      <c r="E351" s="14"/>
      <c r="F351" s="15"/>
      <c r="G351" s="14"/>
      <c r="H351" s="15"/>
      <c r="I351" s="14"/>
      <c r="J351" s="15"/>
      <c r="K351" s="14"/>
      <c r="L351" s="16">
        <f t="shared" si="29"/>
        <v>0</v>
      </c>
      <c r="M351" s="17"/>
      <c r="N351" s="2"/>
    </row>
    <row r="352" spans="1:14" ht="18.75" customHeight="1" x14ac:dyDescent="0.2">
      <c r="A352" s="11"/>
      <c r="B352" s="11"/>
      <c r="C352" s="20"/>
      <c r="D352" s="13"/>
      <c r="E352" s="14"/>
      <c r="F352" s="15"/>
      <c r="G352" s="14"/>
      <c r="H352" s="15"/>
      <c r="I352" s="14"/>
      <c r="J352" s="15"/>
      <c r="K352" s="14"/>
      <c r="L352" s="16">
        <f t="shared" si="29"/>
        <v>0</v>
      </c>
      <c r="M352" s="17"/>
      <c r="N352" s="2"/>
    </row>
    <row r="353" spans="1:14" ht="18.75" customHeight="1" x14ac:dyDescent="0.2">
      <c r="A353" s="11"/>
      <c r="B353" s="11"/>
      <c r="C353" s="23"/>
      <c r="D353" s="13"/>
      <c r="E353" s="14"/>
      <c r="F353" s="15"/>
      <c r="G353" s="14"/>
      <c r="H353" s="15"/>
      <c r="I353" s="14"/>
      <c r="J353" s="15"/>
      <c r="K353" s="14"/>
      <c r="L353" s="16">
        <f t="shared" si="29"/>
        <v>0</v>
      </c>
      <c r="M353" s="17"/>
      <c r="N353" s="2"/>
    </row>
    <row r="354" spans="1:14" ht="18.75" customHeight="1" x14ac:dyDescent="0.2">
      <c r="A354" s="11"/>
      <c r="B354" s="11"/>
      <c r="C354" s="23"/>
      <c r="D354" s="13"/>
      <c r="E354" s="14"/>
      <c r="F354" s="15"/>
      <c r="G354" s="14"/>
      <c r="H354" s="15"/>
      <c r="I354" s="14"/>
      <c r="J354" s="15"/>
      <c r="K354" s="14"/>
      <c r="L354" s="16">
        <f t="shared" si="29"/>
        <v>0</v>
      </c>
      <c r="M354" s="17"/>
      <c r="N354" s="2"/>
    </row>
    <row r="355" spans="1:14" ht="18.75" customHeight="1" x14ac:dyDescent="0.2">
      <c r="A355" s="11"/>
      <c r="B355" s="11"/>
      <c r="C355" s="24"/>
      <c r="D355" s="13"/>
      <c r="E355" s="14"/>
      <c r="F355" s="15"/>
      <c r="G355" s="14"/>
      <c r="H355" s="15"/>
      <c r="I355" s="14"/>
      <c r="J355" s="15"/>
      <c r="K355" s="14"/>
      <c r="L355" s="16">
        <f t="shared" si="29"/>
        <v>0</v>
      </c>
      <c r="M355" s="17"/>
      <c r="N355" s="2"/>
    </row>
    <row r="356" spans="1:14" ht="18.75" customHeight="1" x14ac:dyDescent="0.2">
      <c r="A356" s="11"/>
      <c r="B356" s="11"/>
      <c r="C356" s="24"/>
      <c r="D356" s="13"/>
      <c r="E356" s="14"/>
      <c r="F356" s="15"/>
      <c r="G356" s="14"/>
      <c r="H356" s="15"/>
      <c r="I356" s="14"/>
      <c r="J356" s="15"/>
      <c r="K356" s="14"/>
      <c r="L356" s="16">
        <f t="shared" si="29"/>
        <v>0</v>
      </c>
      <c r="M356" s="17"/>
      <c r="N356" s="2"/>
    </row>
    <row r="357" spans="1:14" ht="18.75" customHeight="1" x14ac:dyDescent="0.2">
      <c r="A357" s="118" t="s">
        <v>18</v>
      </c>
      <c r="B357" s="97"/>
      <c r="C357" s="119"/>
      <c r="D357" s="25"/>
      <c r="E357" s="26" t="e">
        <f>SMALL(E345:E356,1)</f>
        <v>#NUM!</v>
      </c>
      <c r="F357" s="26"/>
      <c r="G357" s="26" t="e">
        <f>SMALL(G345:G356,1)</f>
        <v>#NUM!</v>
      </c>
      <c r="H357" s="26"/>
      <c r="I357" s="26" t="e">
        <f>SMALL(I345:I356,1)</f>
        <v>#NUM!</v>
      </c>
      <c r="J357" s="26"/>
      <c r="K357" s="26" t="e">
        <f>SMALL(K345:K356,1)</f>
        <v>#NUM!</v>
      </c>
      <c r="L357" s="16"/>
      <c r="M357" s="17"/>
      <c r="N357" s="2"/>
    </row>
    <row r="358" spans="1:14" ht="18.75" customHeight="1" x14ac:dyDescent="0.2">
      <c r="A358" s="118" t="s">
        <v>18</v>
      </c>
      <c r="B358" s="97"/>
      <c r="C358" s="119"/>
      <c r="D358" s="25"/>
      <c r="E358" s="26" t="e">
        <f>SMALL(E345:E356,2)</f>
        <v>#NUM!</v>
      </c>
      <c r="F358" s="26"/>
      <c r="G358" s="26" t="e">
        <f>SMALL(G345:G356,2)</f>
        <v>#NUM!</v>
      </c>
      <c r="H358" s="26"/>
      <c r="I358" s="26" t="e">
        <f>SMALL(I345:I356,2)</f>
        <v>#NUM!</v>
      </c>
      <c r="J358" s="26"/>
      <c r="K358" s="26" t="e">
        <f>SMALL(K345:K356,2)</f>
        <v>#NUM!</v>
      </c>
      <c r="L358" s="27"/>
      <c r="M358" s="28"/>
      <c r="N358" s="2"/>
    </row>
    <row r="359" spans="1:14" ht="18.75" customHeight="1" x14ac:dyDescent="0.2">
      <c r="A359" s="118" t="s">
        <v>18</v>
      </c>
      <c r="B359" s="97"/>
      <c r="C359" s="119"/>
      <c r="D359" s="25"/>
      <c r="E359" s="26" t="e">
        <f>SMALL(E345:E356,3)</f>
        <v>#NUM!</v>
      </c>
      <c r="F359" s="26"/>
      <c r="G359" s="26" t="e">
        <f>SMALL(G345:G356,3)</f>
        <v>#NUM!</v>
      </c>
      <c r="H359" s="26"/>
      <c r="I359" s="26" t="e">
        <f>SMALL(I345:I356,3)</f>
        <v>#NUM!</v>
      </c>
      <c r="J359" s="26"/>
      <c r="K359" s="26" t="e">
        <f>SMALL(K345:K356,3)</f>
        <v>#NUM!</v>
      </c>
      <c r="L359" s="27"/>
      <c r="M359" s="28"/>
      <c r="N359" s="2"/>
    </row>
    <row r="360" spans="1:14" ht="18.75" customHeight="1" x14ac:dyDescent="0.2">
      <c r="A360" s="118" t="s">
        <v>18</v>
      </c>
      <c r="B360" s="97"/>
      <c r="C360" s="119"/>
      <c r="D360" s="25"/>
      <c r="E360" s="26" t="e">
        <f>SMALL(E345:E356,4)</f>
        <v>#NUM!</v>
      </c>
      <c r="F360" s="26"/>
      <c r="G360" s="26" t="e">
        <f>SMALL(G345:G356,4)</f>
        <v>#NUM!</v>
      </c>
      <c r="H360" s="26"/>
      <c r="I360" s="26" t="e">
        <f>SMALL(I345:I356,4)</f>
        <v>#NUM!</v>
      </c>
      <c r="J360" s="26"/>
      <c r="K360" s="26" t="e">
        <f>SMALL(K345:K356,4)</f>
        <v>#NUM!</v>
      </c>
      <c r="L360" s="27"/>
      <c r="M360" s="29"/>
      <c r="N360" s="2"/>
    </row>
    <row r="361" spans="1:14" ht="18.75" customHeight="1" x14ac:dyDescent="0.2">
      <c r="A361" s="118" t="s">
        <v>18</v>
      </c>
      <c r="B361" s="97"/>
      <c r="C361" s="119"/>
      <c r="D361" s="30"/>
      <c r="E361" s="26" t="e">
        <f>SMALL(E345:E356,5)</f>
        <v>#NUM!</v>
      </c>
      <c r="F361" s="31"/>
      <c r="G361" s="31" t="e">
        <f>SMALL(G345:G356,5)</f>
        <v>#NUM!</v>
      </c>
      <c r="H361" s="31"/>
      <c r="I361" s="26" t="e">
        <f>SMALL(I345:I356,5)</f>
        <v>#NUM!</v>
      </c>
      <c r="J361" s="31"/>
      <c r="K361" s="31" t="e">
        <f>SMALL(K345:K356,5)</f>
        <v>#NUM!</v>
      </c>
      <c r="L361" s="32"/>
      <c r="M361" s="29"/>
      <c r="N361" s="2"/>
    </row>
    <row r="362" spans="1:14" ht="18.75" customHeight="1" x14ac:dyDescent="0.2">
      <c r="A362" s="118" t="s">
        <v>18</v>
      </c>
      <c r="B362" s="97"/>
      <c r="C362" s="119"/>
      <c r="D362" s="30"/>
      <c r="E362" s="26" t="e">
        <f>SMALL(E345:E356,6)</f>
        <v>#NUM!</v>
      </c>
      <c r="F362" s="31"/>
      <c r="G362" s="31" t="e">
        <f>SMALL(G345:G356,6)</f>
        <v>#NUM!</v>
      </c>
      <c r="H362" s="31"/>
      <c r="I362" s="31" t="e">
        <f>SMALL(I345:I356,6)</f>
        <v>#NUM!</v>
      </c>
      <c r="J362" s="31"/>
      <c r="K362" s="31" t="e">
        <f>SMALL(K345:K356,6)</f>
        <v>#NUM!</v>
      </c>
      <c r="L362" s="32"/>
      <c r="M362" s="29"/>
      <c r="N362" s="2"/>
    </row>
    <row r="363" spans="1:14" ht="18.75" customHeight="1" x14ac:dyDescent="0.25">
      <c r="A363" s="120" t="s">
        <v>19</v>
      </c>
      <c r="B363" s="107"/>
      <c r="C363" s="108"/>
      <c r="D363" s="33"/>
      <c r="E363" s="34" t="e">
        <f>SUM(E345:E356)-E357-E358-E359-E360-E361-E362</f>
        <v>#NUM!</v>
      </c>
      <c r="F363" s="34"/>
      <c r="G363" s="34" t="e">
        <f>SUM(G345:G356)-G357-G358-G359-G360-G361-G362</f>
        <v>#NUM!</v>
      </c>
      <c r="H363" s="34"/>
      <c r="I363" s="34" t="e">
        <f>SUM(I345:I356)-I357-I358-I359-I360-I361-I362</f>
        <v>#NUM!</v>
      </c>
      <c r="J363" s="34"/>
      <c r="K363" s="34" t="e">
        <f>SUM(K345:K356)-K357-K358-K359-K360-K361-K362</f>
        <v>#NUM!</v>
      </c>
      <c r="L363" s="35" t="e">
        <f>SUM($E363+$G363+$I363+$K363)</f>
        <v>#NUM!</v>
      </c>
      <c r="M363" s="36"/>
      <c r="N363" s="2"/>
    </row>
    <row r="364" spans="1:14" ht="18.75" customHeight="1" x14ac:dyDescent="0.2">
      <c r="M364" s="2"/>
      <c r="N364" s="2"/>
    </row>
    <row r="365" spans="1:14" ht="18.75" customHeight="1" x14ac:dyDescent="0.2">
      <c r="M365" s="2"/>
      <c r="N365" s="2"/>
    </row>
    <row r="366" spans="1:14" ht="18.75" customHeight="1" x14ac:dyDescent="0.2"/>
    <row r="367" spans="1:14" ht="18.75" customHeight="1" x14ac:dyDescent="0.2"/>
    <row r="368" spans="1:14" ht="18.75" customHeight="1" x14ac:dyDescent="0.2"/>
    <row r="369" ht="18.75" customHeight="1" x14ac:dyDescent="0.2"/>
    <row r="370" ht="18.75" customHeight="1" x14ac:dyDescent="0.2"/>
    <row r="371" ht="18.75" customHeight="1" x14ac:dyDescent="0.2"/>
    <row r="372" ht="18.75" customHeight="1" x14ac:dyDescent="0.2"/>
    <row r="373" ht="18.75" customHeight="1" x14ac:dyDescent="0.2"/>
    <row r="374" ht="18.75" customHeight="1" x14ac:dyDescent="0.2"/>
    <row r="375" ht="18.75" customHeight="1" x14ac:dyDescent="0.2"/>
    <row r="376" ht="18.75" customHeight="1" x14ac:dyDescent="0.2"/>
    <row r="377" ht="18.75" customHeight="1" x14ac:dyDescent="0.2"/>
    <row r="378" ht="18.75" customHeight="1" x14ac:dyDescent="0.2"/>
    <row r="379" ht="18.75" customHeight="1" x14ac:dyDescent="0.2"/>
    <row r="380" ht="18.75" customHeight="1" x14ac:dyDescent="0.2"/>
    <row r="381" ht="18.75" customHeight="1" x14ac:dyDescent="0.2"/>
    <row r="382" ht="18.75" customHeight="1" x14ac:dyDescent="0.2"/>
    <row r="383" ht="18.75" customHeight="1" x14ac:dyDescent="0.2"/>
    <row r="384" ht="18.75" customHeight="1" x14ac:dyDescent="0.2"/>
    <row r="385" ht="18.75" customHeight="1" x14ac:dyDescent="0.2"/>
    <row r="386" ht="18.75" customHeight="1" x14ac:dyDescent="0.2"/>
    <row r="387" ht="18.75" customHeight="1" x14ac:dyDescent="0.2"/>
    <row r="388" ht="18.75" customHeight="1" x14ac:dyDescent="0.2"/>
    <row r="389" ht="18.75" customHeight="1" x14ac:dyDescent="0.2"/>
    <row r="390" ht="18.75" customHeight="1" x14ac:dyDescent="0.2"/>
    <row r="391" ht="18.75" customHeight="1" x14ac:dyDescent="0.2"/>
    <row r="392" ht="18.75" customHeight="1" x14ac:dyDescent="0.2"/>
    <row r="393" ht="18.75" customHeight="1" x14ac:dyDescent="0.2"/>
    <row r="394" ht="18.75" customHeight="1" x14ac:dyDescent="0.2"/>
    <row r="395" ht="18.75" customHeight="1" x14ac:dyDescent="0.2"/>
    <row r="396" ht="18.75" customHeight="1" x14ac:dyDescent="0.2"/>
    <row r="397" ht="18.75" customHeight="1" x14ac:dyDescent="0.2"/>
    <row r="398" ht="18.75" customHeight="1" x14ac:dyDescent="0.2"/>
    <row r="399" ht="18.75" customHeight="1" x14ac:dyDescent="0.2"/>
    <row r="400" ht="18.75" customHeight="1" x14ac:dyDescent="0.2"/>
    <row r="401" ht="18.75" customHeight="1" x14ac:dyDescent="0.2"/>
    <row r="402" ht="18.75" customHeight="1" x14ac:dyDescent="0.2"/>
    <row r="403" ht="18.75" customHeight="1" x14ac:dyDescent="0.2"/>
    <row r="404" ht="18.75" customHeight="1" x14ac:dyDescent="0.2"/>
    <row r="405" ht="18.75" customHeight="1" x14ac:dyDescent="0.2"/>
    <row r="406" ht="18.75" customHeight="1" x14ac:dyDescent="0.2"/>
    <row r="407" ht="18.75" customHeight="1" x14ac:dyDescent="0.2"/>
    <row r="408" ht="18.75" customHeight="1" x14ac:dyDescent="0.2"/>
    <row r="409" ht="18.75" customHeight="1" x14ac:dyDescent="0.2"/>
    <row r="410" ht="18.75" customHeight="1" x14ac:dyDescent="0.2"/>
    <row r="411" ht="18.75" customHeight="1" x14ac:dyDescent="0.2"/>
    <row r="412" ht="18.75" customHeight="1" x14ac:dyDescent="0.2"/>
    <row r="413" ht="18.75" customHeight="1" x14ac:dyDescent="0.2"/>
    <row r="414" ht="18.75" customHeight="1" x14ac:dyDescent="0.2"/>
    <row r="415" ht="18.75" customHeight="1" x14ac:dyDescent="0.2"/>
    <row r="416" ht="18.75" customHeight="1" x14ac:dyDescent="0.2"/>
    <row r="417" ht="18.75" customHeight="1" x14ac:dyDescent="0.2"/>
    <row r="418" ht="18.75" customHeight="1" x14ac:dyDescent="0.2"/>
    <row r="419" ht="18.75" customHeight="1" x14ac:dyDescent="0.2"/>
    <row r="420" ht="18.75" customHeight="1" x14ac:dyDescent="0.2"/>
    <row r="421" ht="18.75" customHeight="1" x14ac:dyDescent="0.2"/>
    <row r="422" ht="18.75" customHeight="1" x14ac:dyDescent="0.2"/>
    <row r="423" ht="18.75" customHeight="1" x14ac:dyDescent="0.2"/>
    <row r="424" ht="18.75" customHeight="1" x14ac:dyDescent="0.2"/>
    <row r="425" ht="18.75" customHeight="1" x14ac:dyDescent="0.2"/>
    <row r="426" ht="18.75" customHeight="1" x14ac:dyDescent="0.2"/>
    <row r="427" ht="18.75" customHeight="1" x14ac:dyDescent="0.2"/>
    <row r="428" ht="18.75" customHeight="1" x14ac:dyDescent="0.2"/>
    <row r="429" ht="18.75" customHeight="1" x14ac:dyDescent="0.2"/>
    <row r="430" ht="18.75" customHeight="1" x14ac:dyDescent="0.2"/>
    <row r="431" ht="18.75" customHeight="1" x14ac:dyDescent="0.2"/>
    <row r="432" ht="18.75" customHeight="1" x14ac:dyDescent="0.2"/>
    <row r="433" ht="18.75" customHeight="1" x14ac:dyDescent="0.2"/>
    <row r="434" ht="18.75" customHeight="1" x14ac:dyDescent="0.2"/>
    <row r="435" ht="18.75" customHeight="1" x14ac:dyDescent="0.2"/>
    <row r="436" ht="18.75" customHeight="1" x14ac:dyDescent="0.2"/>
    <row r="437" ht="18.75" customHeight="1" x14ac:dyDescent="0.2"/>
    <row r="438" ht="18.75" customHeight="1" x14ac:dyDescent="0.2"/>
    <row r="439" ht="18.75" customHeight="1" x14ac:dyDescent="0.2"/>
    <row r="440" ht="18.75" customHeight="1" x14ac:dyDescent="0.2"/>
    <row r="441" ht="18.75" customHeight="1" x14ac:dyDescent="0.2"/>
    <row r="442" ht="18.75" customHeight="1" x14ac:dyDescent="0.2"/>
    <row r="443" ht="18.75" customHeight="1" x14ac:dyDescent="0.2"/>
    <row r="444" ht="18.75" customHeight="1" x14ac:dyDescent="0.2"/>
    <row r="445" ht="18.75" customHeight="1" x14ac:dyDescent="0.2"/>
    <row r="446" ht="18.75" customHeight="1" x14ac:dyDescent="0.2"/>
    <row r="447" ht="18.75" customHeight="1" x14ac:dyDescent="0.2"/>
    <row r="448" ht="18.75" customHeight="1" x14ac:dyDescent="0.2"/>
    <row r="449" ht="18.75" customHeight="1" x14ac:dyDescent="0.2"/>
    <row r="450" ht="18.75" customHeight="1" x14ac:dyDescent="0.2"/>
    <row r="451" ht="18.75" customHeight="1" x14ac:dyDescent="0.2"/>
    <row r="452" ht="18.75" customHeight="1" x14ac:dyDescent="0.2"/>
    <row r="453" ht="18.75" customHeight="1" x14ac:dyDescent="0.2"/>
    <row r="454" ht="18.75" customHeight="1" x14ac:dyDescent="0.2"/>
    <row r="455" ht="18.75" customHeight="1" x14ac:dyDescent="0.2"/>
    <row r="456" ht="18.75" customHeight="1" x14ac:dyDescent="0.2"/>
    <row r="457" ht="18.75" customHeight="1" x14ac:dyDescent="0.2"/>
    <row r="458" ht="18.75" customHeight="1" x14ac:dyDescent="0.2"/>
    <row r="459" ht="18.75" customHeight="1" x14ac:dyDescent="0.2"/>
    <row r="460" ht="18.75" customHeight="1" x14ac:dyDescent="0.2"/>
    <row r="461" ht="18.75" customHeight="1" x14ac:dyDescent="0.2"/>
    <row r="462" ht="18.75" customHeight="1" x14ac:dyDescent="0.2"/>
    <row r="463" ht="18.75" customHeight="1" x14ac:dyDescent="0.2"/>
    <row r="464" ht="18.75" customHeight="1" x14ac:dyDescent="0.2"/>
    <row r="465" ht="18.75" customHeight="1" x14ac:dyDescent="0.2"/>
    <row r="466" ht="18.75" customHeight="1" x14ac:dyDescent="0.2"/>
    <row r="467" ht="18.75" customHeight="1" x14ac:dyDescent="0.2"/>
    <row r="468" ht="18.75" customHeight="1" x14ac:dyDescent="0.2"/>
    <row r="469" ht="18.75" customHeight="1" x14ac:dyDescent="0.2"/>
    <row r="470" ht="18.75" customHeight="1" x14ac:dyDescent="0.2"/>
    <row r="471" ht="18.75" customHeight="1" x14ac:dyDescent="0.2"/>
    <row r="472" ht="18.75" customHeight="1" x14ac:dyDescent="0.2"/>
    <row r="473" ht="18.75" customHeight="1" x14ac:dyDescent="0.2"/>
    <row r="474" ht="18.75" customHeight="1" x14ac:dyDescent="0.2"/>
    <row r="475" ht="18.75" customHeight="1" x14ac:dyDescent="0.2"/>
    <row r="476" ht="18.75" customHeight="1" x14ac:dyDescent="0.2"/>
    <row r="477" ht="18.75" customHeight="1" x14ac:dyDescent="0.2"/>
    <row r="478" ht="18.75" customHeight="1" x14ac:dyDescent="0.2"/>
    <row r="479" ht="18.75" customHeight="1" x14ac:dyDescent="0.2"/>
    <row r="480" ht="18.75" customHeight="1" x14ac:dyDescent="0.2"/>
    <row r="481" ht="18.75" customHeight="1" x14ac:dyDescent="0.2"/>
    <row r="482" ht="18.75" customHeight="1" x14ac:dyDescent="0.2"/>
    <row r="483" ht="18.75" customHeight="1" x14ac:dyDescent="0.2"/>
    <row r="484" ht="18.75" customHeight="1" x14ac:dyDescent="0.2"/>
    <row r="485" ht="18.75" customHeight="1" x14ac:dyDescent="0.2"/>
    <row r="486" ht="18.75" customHeight="1" x14ac:dyDescent="0.2"/>
    <row r="487" ht="18.75" customHeight="1" x14ac:dyDescent="0.2"/>
    <row r="488" ht="18.75" customHeight="1" x14ac:dyDescent="0.2"/>
    <row r="489" ht="18.75" customHeight="1" x14ac:dyDescent="0.2"/>
    <row r="490" ht="18.75" customHeight="1" x14ac:dyDescent="0.2"/>
    <row r="491" ht="18.75" customHeight="1" x14ac:dyDescent="0.2"/>
    <row r="492" ht="18.75" customHeight="1" x14ac:dyDescent="0.2"/>
    <row r="493" ht="18.75" customHeight="1" x14ac:dyDescent="0.2"/>
    <row r="494" ht="18.75" customHeight="1" x14ac:dyDescent="0.2"/>
    <row r="495" ht="18.75" customHeight="1" x14ac:dyDescent="0.2"/>
    <row r="496" ht="18.75" customHeight="1" x14ac:dyDescent="0.2"/>
    <row r="497" ht="18.75" customHeight="1" x14ac:dyDescent="0.2"/>
    <row r="498" ht="18.75" customHeight="1" x14ac:dyDescent="0.2"/>
    <row r="499" ht="18.75" customHeight="1" x14ac:dyDescent="0.2"/>
    <row r="500" ht="18.75" customHeight="1" x14ac:dyDescent="0.2"/>
    <row r="501" ht="18.75" customHeight="1" x14ac:dyDescent="0.2"/>
    <row r="502" ht="18.75" customHeight="1" x14ac:dyDescent="0.2"/>
    <row r="503" ht="18.75" customHeight="1" x14ac:dyDescent="0.2"/>
    <row r="504" ht="18.75" customHeight="1" x14ac:dyDescent="0.2"/>
    <row r="505" ht="18.75" customHeight="1" x14ac:dyDescent="0.2"/>
    <row r="506" ht="18.75" customHeight="1" x14ac:dyDescent="0.2"/>
    <row r="507" ht="18.75" customHeight="1" x14ac:dyDescent="0.2"/>
    <row r="508" ht="18.75" customHeight="1" x14ac:dyDescent="0.2"/>
    <row r="509" ht="18.75" customHeight="1" x14ac:dyDescent="0.2"/>
    <row r="510" ht="18.75" customHeight="1" x14ac:dyDescent="0.2"/>
    <row r="511" ht="18.75" customHeight="1" x14ac:dyDescent="0.2"/>
    <row r="512" ht="18.75" customHeight="1" x14ac:dyDescent="0.2"/>
    <row r="513" ht="18.75" customHeight="1" x14ac:dyDescent="0.2"/>
    <row r="514" ht="18.75" customHeight="1" x14ac:dyDescent="0.2"/>
    <row r="515" ht="18.75" customHeight="1" x14ac:dyDescent="0.2"/>
    <row r="516" ht="18.75" customHeight="1" x14ac:dyDescent="0.2"/>
    <row r="517" ht="18.75" customHeight="1" x14ac:dyDescent="0.2"/>
    <row r="518" ht="18.75" customHeight="1" x14ac:dyDescent="0.2"/>
    <row r="519" ht="18.75" customHeight="1" x14ac:dyDescent="0.2"/>
    <row r="520" ht="18.75" customHeight="1" x14ac:dyDescent="0.2"/>
    <row r="521" ht="18.75" customHeight="1" x14ac:dyDescent="0.2"/>
    <row r="522" ht="18.75" customHeight="1" x14ac:dyDescent="0.2"/>
    <row r="523" ht="18.75" customHeight="1" x14ac:dyDescent="0.2"/>
    <row r="524" ht="18.75" customHeight="1" x14ac:dyDescent="0.2"/>
    <row r="525" ht="18.75" customHeight="1" x14ac:dyDescent="0.2"/>
    <row r="526" ht="18.75" customHeight="1" x14ac:dyDescent="0.2"/>
    <row r="527" ht="18.75" customHeight="1" x14ac:dyDescent="0.2"/>
    <row r="528" ht="18.75" customHeight="1" x14ac:dyDescent="0.2"/>
    <row r="529" ht="18.75" customHeight="1" x14ac:dyDescent="0.2"/>
    <row r="530" ht="18.75" customHeight="1" x14ac:dyDescent="0.2"/>
    <row r="531" ht="18.75" customHeight="1" x14ac:dyDescent="0.2"/>
    <row r="532" ht="18.75" customHeight="1" x14ac:dyDescent="0.2"/>
    <row r="533" ht="18.75" customHeight="1" x14ac:dyDescent="0.2"/>
    <row r="534" ht="18.75" customHeight="1" x14ac:dyDescent="0.2"/>
    <row r="535" ht="18.75" customHeight="1" x14ac:dyDescent="0.2"/>
    <row r="536" ht="18.75" customHeight="1" x14ac:dyDescent="0.2"/>
    <row r="537" ht="18.75" customHeight="1" x14ac:dyDescent="0.2"/>
    <row r="538" ht="18.75" customHeight="1" x14ac:dyDescent="0.2"/>
    <row r="539" ht="18.75" customHeight="1" x14ac:dyDescent="0.2"/>
    <row r="540" ht="18.75" customHeight="1" x14ac:dyDescent="0.2"/>
    <row r="541" ht="18.75" customHeight="1" x14ac:dyDescent="0.2"/>
    <row r="542" ht="18.75" customHeight="1" x14ac:dyDescent="0.2"/>
    <row r="543" ht="18.75" customHeight="1" x14ac:dyDescent="0.2"/>
    <row r="544" ht="18.75" customHeight="1" x14ac:dyDescent="0.2"/>
    <row r="545" ht="18.75" customHeight="1" x14ac:dyDescent="0.2"/>
    <row r="546" ht="18.75" customHeight="1" x14ac:dyDescent="0.2"/>
    <row r="547" ht="18.75" customHeight="1" x14ac:dyDescent="0.2"/>
    <row r="548" ht="18.75" customHeight="1" x14ac:dyDescent="0.2"/>
    <row r="549" ht="18.75" customHeight="1" x14ac:dyDescent="0.2"/>
    <row r="550" ht="18.75" customHeight="1" x14ac:dyDescent="0.2"/>
    <row r="551" ht="18.75" customHeight="1" x14ac:dyDescent="0.2"/>
    <row r="552" ht="18.75" customHeight="1" x14ac:dyDescent="0.2"/>
    <row r="553" ht="18.75" customHeight="1" x14ac:dyDescent="0.2"/>
    <row r="554" ht="18.75" customHeight="1" x14ac:dyDescent="0.2"/>
    <row r="555" ht="18.75" customHeight="1" x14ac:dyDescent="0.2"/>
    <row r="556" ht="18.75" customHeight="1" x14ac:dyDescent="0.2"/>
    <row r="557" ht="18.75" customHeight="1" x14ac:dyDescent="0.2"/>
    <row r="558" ht="18.75" customHeight="1" x14ac:dyDescent="0.2"/>
    <row r="559" ht="18.75" customHeight="1" x14ac:dyDescent="0.2"/>
    <row r="560" ht="18.75" customHeight="1" x14ac:dyDescent="0.2"/>
    <row r="561" ht="18.75" customHeight="1" x14ac:dyDescent="0.2"/>
    <row r="562" ht="18.75" customHeight="1" x14ac:dyDescent="0.2"/>
    <row r="563" ht="18.75" customHeight="1" x14ac:dyDescent="0.2"/>
    <row r="564" ht="18.75" customHeight="1" x14ac:dyDescent="0.2"/>
    <row r="565" ht="18.75" customHeight="1" x14ac:dyDescent="0.2"/>
    <row r="566" ht="18.75" customHeight="1" x14ac:dyDescent="0.2"/>
    <row r="567" ht="18.75" customHeight="1" x14ac:dyDescent="0.2"/>
    <row r="568" ht="18.75" customHeight="1" x14ac:dyDescent="0.2"/>
    <row r="569" ht="18.75" customHeight="1" x14ac:dyDescent="0.2"/>
    <row r="570" ht="18.75" customHeight="1" x14ac:dyDescent="0.2"/>
    <row r="571" ht="18.75" customHeight="1" x14ac:dyDescent="0.2"/>
    <row r="572" ht="18.75" customHeight="1" x14ac:dyDescent="0.2"/>
    <row r="573" ht="18.75" customHeight="1" x14ac:dyDescent="0.2"/>
    <row r="574" ht="18.75" customHeight="1" x14ac:dyDescent="0.2"/>
    <row r="575" ht="18.75" customHeight="1" x14ac:dyDescent="0.2"/>
    <row r="576" ht="18.75" customHeight="1" x14ac:dyDescent="0.2"/>
    <row r="577" ht="18.75" customHeight="1" x14ac:dyDescent="0.2"/>
    <row r="578" ht="18.75" customHeight="1" x14ac:dyDescent="0.2"/>
    <row r="579" ht="18.75" customHeight="1" x14ac:dyDescent="0.2"/>
    <row r="580" ht="18.75" customHeight="1" x14ac:dyDescent="0.2"/>
    <row r="581" ht="18.75" customHeight="1" x14ac:dyDescent="0.2"/>
    <row r="582" ht="18.75" customHeight="1" x14ac:dyDescent="0.2"/>
    <row r="583" ht="18.75" customHeight="1" x14ac:dyDescent="0.2"/>
    <row r="584" ht="18.75" customHeight="1" x14ac:dyDescent="0.2"/>
    <row r="585" ht="18.75" customHeight="1" x14ac:dyDescent="0.2"/>
    <row r="586" ht="18.75" customHeight="1" x14ac:dyDescent="0.2"/>
    <row r="587" ht="18.75" customHeight="1" x14ac:dyDescent="0.2"/>
    <row r="588" ht="18.75" customHeight="1" x14ac:dyDescent="0.2"/>
    <row r="589" ht="18.75" customHeight="1" x14ac:dyDescent="0.2"/>
    <row r="590" ht="18.75" customHeight="1" x14ac:dyDescent="0.2"/>
    <row r="591" ht="18.75" customHeight="1" x14ac:dyDescent="0.2"/>
    <row r="592" ht="18.75" customHeight="1" x14ac:dyDescent="0.2"/>
    <row r="593" ht="18.75" customHeight="1" x14ac:dyDescent="0.2"/>
    <row r="594" ht="18.75" customHeight="1" x14ac:dyDescent="0.2"/>
    <row r="595" ht="18.75" customHeight="1" x14ac:dyDescent="0.2"/>
    <row r="596" ht="18.75" customHeight="1" x14ac:dyDescent="0.2"/>
    <row r="597" ht="18.75" customHeight="1" x14ac:dyDescent="0.2"/>
    <row r="598" ht="18.75" customHeight="1" x14ac:dyDescent="0.2"/>
    <row r="599" ht="18.75" customHeight="1" x14ac:dyDescent="0.2"/>
    <row r="600" ht="18.75" customHeight="1" x14ac:dyDescent="0.2"/>
    <row r="601" ht="18.75" customHeight="1" x14ac:dyDescent="0.2"/>
    <row r="602" ht="18.75" customHeight="1" x14ac:dyDescent="0.2"/>
    <row r="603" ht="18.75" customHeight="1" x14ac:dyDescent="0.2"/>
    <row r="604" ht="18.75" customHeight="1" x14ac:dyDescent="0.2"/>
    <row r="605" ht="18.75" customHeight="1" x14ac:dyDescent="0.2"/>
    <row r="606" ht="18.75" customHeight="1" x14ac:dyDescent="0.2"/>
    <row r="607" ht="18.75" customHeight="1" x14ac:dyDescent="0.2"/>
    <row r="608" ht="18.75" customHeight="1" x14ac:dyDescent="0.2"/>
    <row r="609" ht="18.75" customHeight="1" x14ac:dyDescent="0.2"/>
    <row r="610" ht="18.75" customHeight="1" x14ac:dyDescent="0.2"/>
    <row r="611" ht="18.75" customHeight="1" x14ac:dyDescent="0.2"/>
    <row r="612" ht="18.75" customHeight="1" x14ac:dyDescent="0.2"/>
    <row r="613" ht="18.75" customHeight="1" x14ac:dyDescent="0.2"/>
    <row r="614" ht="18.75" customHeight="1" x14ac:dyDescent="0.2"/>
    <row r="615" ht="18.75" customHeight="1" x14ac:dyDescent="0.2"/>
    <row r="616" ht="18.75" customHeight="1" x14ac:dyDescent="0.2"/>
    <row r="617" ht="18.75" customHeight="1" x14ac:dyDescent="0.2"/>
    <row r="618" ht="18.75" customHeight="1" x14ac:dyDescent="0.2"/>
    <row r="619" ht="18.75" customHeight="1" x14ac:dyDescent="0.2"/>
    <row r="620" ht="18.75" customHeight="1" x14ac:dyDescent="0.2"/>
    <row r="621" ht="18.75" customHeight="1" x14ac:dyDescent="0.2"/>
    <row r="622" ht="18.75" customHeight="1" x14ac:dyDescent="0.2"/>
    <row r="623" ht="18.75" customHeight="1" x14ac:dyDescent="0.2"/>
    <row r="624" ht="18.75" customHeight="1" x14ac:dyDescent="0.2"/>
    <row r="625" ht="18.75" customHeight="1" x14ac:dyDescent="0.2"/>
    <row r="626" ht="18.75" customHeight="1" x14ac:dyDescent="0.2"/>
    <row r="627" ht="18.75" customHeight="1" x14ac:dyDescent="0.2"/>
    <row r="628" ht="18.75" customHeight="1" x14ac:dyDescent="0.2"/>
    <row r="629" ht="18.75" customHeight="1" x14ac:dyDescent="0.2"/>
    <row r="630" ht="18.75" customHeight="1" x14ac:dyDescent="0.2"/>
    <row r="631" ht="18.75" customHeight="1" x14ac:dyDescent="0.2"/>
    <row r="632" ht="18.75" customHeight="1" x14ac:dyDescent="0.2"/>
    <row r="633" ht="18.75" customHeight="1" x14ac:dyDescent="0.2"/>
    <row r="634" ht="18.75" customHeight="1" x14ac:dyDescent="0.2"/>
    <row r="635" ht="18.75" customHeight="1" x14ac:dyDescent="0.2"/>
    <row r="636" ht="18.75" customHeight="1" x14ac:dyDescent="0.2"/>
    <row r="637" ht="18.75" customHeight="1" x14ac:dyDescent="0.2"/>
    <row r="638" ht="18.75" customHeight="1" x14ac:dyDescent="0.2"/>
    <row r="639" ht="18.75" customHeight="1" x14ac:dyDescent="0.2"/>
    <row r="640" ht="18.75" customHeight="1" x14ac:dyDescent="0.2"/>
    <row r="641" ht="18.75" customHeight="1" x14ac:dyDescent="0.2"/>
    <row r="642" ht="18.75" customHeight="1" x14ac:dyDescent="0.2"/>
    <row r="643" ht="18.75" customHeight="1" x14ac:dyDescent="0.2"/>
    <row r="644" ht="18.75" customHeight="1" x14ac:dyDescent="0.2"/>
    <row r="645" ht="18.75" customHeight="1" x14ac:dyDescent="0.2"/>
    <row r="646" ht="18.75" customHeight="1" x14ac:dyDescent="0.2"/>
    <row r="647" ht="18.75" customHeight="1" x14ac:dyDescent="0.2"/>
    <row r="648" ht="18.75" customHeight="1" x14ac:dyDescent="0.2"/>
    <row r="649" ht="18.75" customHeight="1" x14ac:dyDescent="0.2"/>
    <row r="650" ht="18.75" customHeight="1" x14ac:dyDescent="0.2"/>
    <row r="651" ht="18.75" customHeight="1" x14ac:dyDescent="0.2"/>
    <row r="652" ht="18.75" customHeight="1" x14ac:dyDescent="0.2"/>
    <row r="653" ht="18.75" customHeight="1" x14ac:dyDescent="0.2"/>
    <row r="654" ht="18.75" customHeight="1" x14ac:dyDescent="0.2"/>
    <row r="655" ht="18.75" customHeight="1" x14ac:dyDescent="0.2"/>
    <row r="656" ht="18.75" customHeight="1" x14ac:dyDescent="0.2"/>
    <row r="657" ht="18.75" customHeight="1" x14ac:dyDescent="0.2"/>
    <row r="658" ht="18.75" customHeight="1" x14ac:dyDescent="0.2"/>
    <row r="659" ht="18.75" customHeight="1" x14ac:dyDescent="0.2"/>
    <row r="660" ht="18.75" customHeight="1" x14ac:dyDescent="0.2"/>
    <row r="661" ht="18.75" customHeight="1" x14ac:dyDescent="0.2"/>
    <row r="662" ht="18.75" customHeight="1" x14ac:dyDescent="0.2"/>
    <row r="663" ht="18.75" customHeight="1" x14ac:dyDescent="0.2"/>
    <row r="664" ht="18.75" customHeight="1" x14ac:dyDescent="0.2"/>
    <row r="665" ht="18.75" customHeight="1" x14ac:dyDescent="0.2"/>
    <row r="666" ht="18.75" customHeight="1" x14ac:dyDescent="0.2"/>
    <row r="667" ht="18.75" customHeight="1" x14ac:dyDescent="0.2"/>
    <row r="668" ht="18.75" customHeight="1" x14ac:dyDescent="0.2"/>
    <row r="669" ht="18.75" customHeight="1" x14ac:dyDescent="0.2"/>
    <row r="670" ht="18.75" customHeight="1" x14ac:dyDescent="0.2"/>
    <row r="671" ht="18.75" customHeight="1" x14ac:dyDescent="0.2"/>
    <row r="672" ht="18.75" customHeight="1" x14ac:dyDescent="0.2"/>
    <row r="673" ht="18.75" customHeight="1" x14ac:dyDescent="0.2"/>
    <row r="674" ht="18.75" customHeight="1" x14ac:dyDescent="0.2"/>
    <row r="675" ht="18.75" customHeight="1" x14ac:dyDescent="0.2"/>
    <row r="676" ht="18.75" customHeight="1" x14ac:dyDescent="0.2"/>
    <row r="677" ht="18.75" customHeight="1" x14ac:dyDescent="0.2"/>
    <row r="678" ht="18.75" customHeight="1" x14ac:dyDescent="0.2"/>
    <row r="679" ht="18.75" customHeight="1" x14ac:dyDescent="0.2"/>
    <row r="680" ht="18.75" customHeight="1" x14ac:dyDescent="0.2"/>
    <row r="681" ht="18.75" customHeight="1" x14ac:dyDescent="0.2"/>
    <row r="682" ht="18.75" customHeight="1" x14ac:dyDescent="0.2"/>
    <row r="683" ht="18.75" customHeight="1" x14ac:dyDescent="0.2"/>
    <row r="684" ht="18.75" customHeight="1" x14ac:dyDescent="0.2"/>
    <row r="685" ht="18.75" customHeight="1" x14ac:dyDescent="0.2"/>
    <row r="686" ht="18.75" customHeight="1" x14ac:dyDescent="0.2"/>
    <row r="687" ht="18.75" customHeight="1" x14ac:dyDescent="0.2"/>
    <row r="688" ht="18.75" customHeight="1" x14ac:dyDescent="0.2"/>
    <row r="689" ht="18.75" customHeight="1" x14ac:dyDescent="0.2"/>
    <row r="690" ht="18.75" customHeight="1" x14ac:dyDescent="0.2"/>
    <row r="691" ht="18.75" customHeight="1" x14ac:dyDescent="0.2"/>
    <row r="692" ht="18.75" customHeight="1" x14ac:dyDescent="0.2"/>
    <row r="693" ht="18.75" customHeight="1" x14ac:dyDescent="0.2"/>
    <row r="694" ht="18.75" customHeight="1" x14ac:dyDescent="0.2"/>
    <row r="695" ht="18.75" customHeight="1" x14ac:dyDescent="0.2"/>
    <row r="696" ht="18.75" customHeight="1" x14ac:dyDescent="0.2"/>
    <row r="697" ht="18.75" customHeight="1" x14ac:dyDescent="0.2"/>
    <row r="698" ht="18.75" customHeight="1" x14ac:dyDescent="0.2"/>
    <row r="699" ht="18.75" customHeight="1" x14ac:dyDescent="0.2"/>
    <row r="700" ht="18.75" customHeight="1" x14ac:dyDescent="0.2"/>
    <row r="701" ht="18.75" customHeight="1" x14ac:dyDescent="0.2"/>
    <row r="702" ht="18.75" customHeight="1" x14ac:dyDescent="0.2"/>
    <row r="703" ht="18.75" customHeight="1" x14ac:dyDescent="0.2"/>
    <row r="704" ht="18.75" customHeight="1" x14ac:dyDescent="0.2"/>
    <row r="705" ht="18.75" customHeight="1" x14ac:dyDescent="0.2"/>
    <row r="706" ht="18.75" customHeight="1" x14ac:dyDescent="0.2"/>
    <row r="707" ht="18.75" customHeight="1" x14ac:dyDescent="0.2"/>
    <row r="708" ht="18.75" customHeight="1" x14ac:dyDescent="0.2"/>
    <row r="709" ht="18.75" customHeight="1" x14ac:dyDescent="0.2"/>
    <row r="710" ht="18.75" customHeight="1" x14ac:dyDescent="0.2"/>
    <row r="711" ht="18.75" customHeight="1" x14ac:dyDescent="0.2"/>
    <row r="712" ht="18.75" customHeight="1" x14ac:dyDescent="0.2"/>
    <row r="713" ht="18.75" customHeight="1" x14ac:dyDescent="0.2"/>
    <row r="714" ht="18.75" customHeight="1" x14ac:dyDescent="0.2"/>
    <row r="715" ht="18.75" customHeight="1" x14ac:dyDescent="0.2"/>
    <row r="716" ht="18.75" customHeight="1" x14ac:dyDescent="0.2"/>
    <row r="717" ht="18.75" customHeight="1" x14ac:dyDescent="0.2"/>
    <row r="718" ht="18.75" customHeight="1" x14ac:dyDescent="0.2"/>
    <row r="719" ht="18.75" customHeight="1" x14ac:dyDescent="0.2"/>
    <row r="720" ht="18.75" customHeight="1" x14ac:dyDescent="0.2"/>
    <row r="721" ht="18.75" customHeight="1" x14ac:dyDescent="0.2"/>
    <row r="722" ht="18.75" customHeight="1" x14ac:dyDescent="0.2"/>
    <row r="723" ht="18.75" customHeight="1" x14ac:dyDescent="0.2"/>
    <row r="724" ht="18.75" customHeight="1" x14ac:dyDescent="0.2"/>
    <row r="725" ht="18.75" customHeight="1" x14ac:dyDescent="0.2"/>
    <row r="726" ht="18.75" customHeight="1" x14ac:dyDescent="0.2"/>
    <row r="727" ht="18.75" customHeight="1" x14ac:dyDescent="0.2"/>
    <row r="728" ht="18.75" customHeight="1" x14ac:dyDescent="0.2"/>
    <row r="729" ht="18.75" customHeight="1" x14ac:dyDescent="0.2"/>
    <row r="730" ht="18.75" customHeight="1" x14ac:dyDescent="0.2"/>
    <row r="731" ht="18.75" customHeight="1" x14ac:dyDescent="0.2"/>
    <row r="732" ht="18.75" customHeight="1" x14ac:dyDescent="0.2"/>
    <row r="733" ht="18.75" customHeight="1" x14ac:dyDescent="0.2"/>
    <row r="734" ht="18.75" customHeight="1" x14ac:dyDescent="0.2"/>
    <row r="735" ht="18.75" customHeight="1" x14ac:dyDescent="0.2"/>
    <row r="736" ht="18.75" customHeight="1" x14ac:dyDescent="0.2"/>
    <row r="737" ht="18.75" customHeight="1" x14ac:dyDescent="0.2"/>
    <row r="738" ht="18.75" customHeight="1" x14ac:dyDescent="0.2"/>
    <row r="739" ht="18.75" customHeight="1" x14ac:dyDescent="0.2"/>
    <row r="740" ht="18.75" customHeight="1" x14ac:dyDescent="0.2"/>
    <row r="741" ht="18.75" customHeight="1" x14ac:dyDescent="0.2"/>
    <row r="742" ht="18.75" customHeight="1" x14ac:dyDescent="0.2"/>
    <row r="743" ht="18.75" customHeight="1" x14ac:dyDescent="0.2"/>
    <row r="744" ht="18.75" customHeight="1" x14ac:dyDescent="0.2"/>
    <row r="745" ht="18.75" customHeight="1" x14ac:dyDescent="0.2"/>
    <row r="746" ht="18.75" customHeight="1" x14ac:dyDescent="0.2"/>
    <row r="747" ht="18.75" customHeight="1" x14ac:dyDescent="0.2"/>
    <row r="748" ht="18.75" customHeight="1" x14ac:dyDescent="0.2"/>
    <row r="749" ht="18.75" customHeight="1" x14ac:dyDescent="0.2"/>
    <row r="750" ht="18.75" customHeight="1" x14ac:dyDescent="0.2"/>
    <row r="751" ht="18.75" customHeight="1" x14ac:dyDescent="0.2"/>
    <row r="752" ht="18.75" customHeight="1" x14ac:dyDescent="0.2"/>
    <row r="753" ht="18.75" customHeight="1" x14ac:dyDescent="0.2"/>
    <row r="754" ht="18.75" customHeight="1" x14ac:dyDescent="0.2"/>
    <row r="755" ht="18.75" customHeight="1" x14ac:dyDescent="0.2"/>
    <row r="756" ht="18.75" customHeight="1" x14ac:dyDescent="0.2"/>
    <row r="757" ht="18.75" customHeight="1" x14ac:dyDescent="0.2"/>
    <row r="758" ht="18.75" customHeight="1" x14ac:dyDescent="0.2"/>
    <row r="759" ht="18.75" customHeight="1" x14ac:dyDescent="0.2"/>
    <row r="760" ht="18.75" customHeight="1" x14ac:dyDescent="0.2"/>
    <row r="761" ht="18.75" customHeight="1" x14ac:dyDescent="0.2"/>
    <row r="762" ht="18.75" customHeight="1" x14ac:dyDescent="0.2"/>
    <row r="763" ht="18.75" customHeight="1" x14ac:dyDescent="0.2"/>
    <row r="764" ht="18.75" customHeight="1" x14ac:dyDescent="0.2"/>
    <row r="765" ht="18.75" customHeight="1" x14ac:dyDescent="0.2"/>
    <row r="766" ht="18.75" customHeight="1" x14ac:dyDescent="0.2"/>
    <row r="767" ht="18.75" customHeight="1" x14ac:dyDescent="0.2"/>
    <row r="768" ht="18.75" customHeight="1" x14ac:dyDescent="0.2"/>
    <row r="769" ht="18.75" customHeight="1" x14ac:dyDescent="0.2"/>
    <row r="770" ht="18.75" customHeight="1" x14ac:dyDescent="0.2"/>
    <row r="771" ht="18.75" customHeight="1" x14ac:dyDescent="0.2"/>
    <row r="772" ht="18.75" customHeight="1" x14ac:dyDescent="0.2"/>
    <row r="773" ht="18.75" customHeight="1" x14ac:dyDescent="0.2"/>
    <row r="774" ht="18.75" customHeight="1" x14ac:dyDescent="0.2"/>
    <row r="775" ht="18.75" customHeight="1" x14ac:dyDescent="0.2"/>
    <row r="776" ht="18.75" customHeight="1" x14ac:dyDescent="0.2"/>
    <row r="777" ht="18.75" customHeight="1" x14ac:dyDescent="0.2"/>
    <row r="778" ht="18.75" customHeight="1" x14ac:dyDescent="0.2"/>
    <row r="779" ht="18.75" customHeight="1" x14ac:dyDescent="0.2"/>
    <row r="780" ht="18.75" customHeight="1" x14ac:dyDescent="0.2"/>
    <row r="781" ht="18.75" customHeight="1" x14ac:dyDescent="0.2"/>
    <row r="782" ht="18.75" customHeight="1" x14ac:dyDescent="0.2"/>
    <row r="783" ht="18.75" customHeight="1" x14ac:dyDescent="0.2"/>
    <row r="784" ht="18.75" customHeight="1" x14ac:dyDescent="0.2"/>
    <row r="785" ht="18.75" customHeight="1" x14ac:dyDescent="0.2"/>
    <row r="786" ht="18.75" customHeight="1" x14ac:dyDescent="0.2"/>
    <row r="787" ht="18.75" customHeight="1" x14ac:dyDescent="0.2"/>
    <row r="788" ht="18.75" customHeight="1" x14ac:dyDescent="0.2"/>
    <row r="789" ht="18.75" customHeight="1" x14ac:dyDescent="0.2"/>
    <row r="790" ht="18.75" customHeight="1" x14ac:dyDescent="0.2"/>
    <row r="791" ht="18.75" customHeight="1" x14ac:dyDescent="0.2"/>
    <row r="792" ht="18.75" customHeight="1" x14ac:dyDescent="0.2"/>
    <row r="793" ht="18.75" customHeight="1" x14ac:dyDescent="0.2"/>
    <row r="794" ht="18.75" customHeight="1" x14ac:dyDescent="0.2"/>
    <row r="795" ht="18.75" customHeight="1" x14ac:dyDescent="0.2"/>
    <row r="796" ht="18.75" customHeight="1" x14ac:dyDescent="0.2"/>
    <row r="797" ht="18.75" customHeight="1" x14ac:dyDescent="0.2"/>
    <row r="798" ht="18.75" customHeight="1" x14ac:dyDescent="0.2"/>
    <row r="799" ht="18.75" customHeight="1" x14ac:dyDescent="0.2"/>
    <row r="800" ht="18.75" customHeight="1" x14ac:dyDescent="0.2"/>
    <row r="801" ht="18.75" customHeight="1" x14ac:dyDescent="0.2"/>
    <row r="802" ht="18.75" customHeight="1" x14ac:dyDescent="0.2"/>
    <row r="803" ht="18.75" customHeight="1" x14ac:dyDescent="0.2"/>
    <row r="804" ht="18.75" customHeight="1" x14ac:dyDescent="0.2"/>
    <row r="805" ht="18.75" customHeight="1" x14ac:dyDescent="0.2"/>
    <row r="806" ht="18.75" customHeight="1" x14ac:dyDescent="0.2"/>
    <row r="807" ht="18.75" customHeight="1" x14ac:dyDescent="0.2"/>
    <row r="808" ht="18.75" customHeight="1" x14ac:dyDescent="0.2"/>
    <row r="809" ht="18.75" customHeight="1" x14ac:dyDescent="0.2"/>
    <row r="810" ht="18.75" customHeight="1" x14ac:dyDescent="0.2"/>
    <row r="811" ht="18.75" customHeight="1" x14ac:dyDescent="0.2"/>
    <row r="812" ht="18.75" customHeight="1" x14ac:dyDescent="0.2"/>
    <row r="813" ht="18.75" customHeight="1" x14ac:dyDescent="0.2"/>
    <row r="814" ht="18.75" customHeight="1" x14ac:dyDescent="0.2"/>
    <row r="815" ht="18.75" customHeight="1" x14ac:dyDescent="0.2"/>
    <row r="816" ht="18.75" customHeight="1" x14ac:dyDescent="0.2"/>
    <row r="817" ht="18.75" customHeight="1" x14ac:dyDescent="0.2"/>
    <row r="818" ht="18.75" customHeight="1" x14ac:dyDescent="0.2"/>
    <row r="819" ht="18.75" customHeight="1" x14ac:dyDescent="0.2"/>
    <row r="820" ht="18.75" customHeight="1" x14ac:dyDescent="0.2"/>
    <row r="821" ht="18.75" customHeight="1" x14ac:dyDescent="0.2"/>
    <row r="822" ht="18.75" customHeight="1" x14ac:dyDescent="0.2"/>
    <row r="823" ht="18.75" customHeight="1" x14ac:dyDescent="0.2"/>
    <row r="824" ht="18.75" customHeight="1" x14ac:dyDescent="0.2"/>
    <row r="825" ht="18.75" customHeight="1" x14ac:dyDescent="0.2"/>
    <row r="826" ht="18.75" customHeight="1" x14ac:dyDescent="0.2"/>
    <row r="827" ht="18.75" customHeight="1" x14ac:dyDescent="0.2"/>
    <row r="828" ht="18.75" customHeight="1" x14ac:dyDescent="0.2"/>
    <row r="829" ht="18.75" customHeight="1" x14ac:dyDescent="0.2"/>
    <row r="830" ht="18.75" customHeight="1" x14ac:dyDescent="0.2"/>
    <row r="831" ht="18.75" customHeight="1" x14ac:dyDescent="0.2"/>
    <row r="832" ht="18.75" customHeight="1" x14ac:dyDescent="0.2"/>
    <row r="833" ht="18.75" customHeight="1" x14ac:dyDescent="0.2"/>
    <row r="834" ht="18.75" customHeight="1" x14ac:dyDescent="0.2"/>
    <row r="835" ht="18.75" customHeight="1" x14ac:dyDescent="0.2"/>
    <row r="836" ht="18.75" customHeight="1" x14ac:dyDescent="0.2"/>
    <row r="837" ht="18.75" customHeight="1" x14ac:dyDescent="0.2"/>
    <row r="838" ht="18.75" customHeight="1" x14ac:dyDescent="0.2"/>
    <row r="839" ht="18.75" customHeight="1" x14ac:dyDescent="0.2"/>
    <row r="840" ht="18.75" customHeight="1" x14ac:dyDescent="0.2"/>
    <row r="841" ht="18.75" customHeight="1" x14ac:dyDescent="0.2"/>
    <row r="842" ht="18.75" customHeight="1" x14ac:dyDescent="0.2"/>
    <row r="843" ht="18.75" customHeight="1" x14ac:dyDescent="0.2"/>
    <row r="844" ht="18.75" customHeight="1" x14ac:dyDescent="0.2"/>
    <row r="845" ht="18.75" customHeight="1" x14ac:dyDescent="0.2"/>
    <row r="846" ht="18.75" customHeight="1" x14ac:dyDescent="0.2"/>
    <row r="847" ht="18.75" customHeight="1" x14ac:dyDescent="0.2"/>
    <row r="848" ht="18.75" customHeight="1" x14ac:dyDescent="0.2"/>
    <row r="849" ht="18.75" customHeight="1" x14ac:dyDescent="0.2"/>
    <row r="850" ht="18.75" customHeight="1" x14ac:dyDescent="0.2"/>
    <row r="851" ht="18.75" customHeight="1" x14ac:dyDescent="0.2"/>
    <row r="852" ht="18.75" customHeight="1" x14ac:dyDescent="0.2"/>
    <row r="853" ht="18.75" customHeight="1" x14ac:dyDescent="0.2"/>
    <row r="854" ht="18.75" customHeight="1" x14ac:dyDescent="0.2"/>
    <row r="855" ht="18.75" customHeight="1" x14ac:dyDescent="0.2"/>
    <row r="856" ht="18.75" customHeight="1" x14ac:dyDescent="0.2"/>
    <row r="857" ht="18.75" customHeight="1" x14ac:dyDescent="0.2"/>
    <row r="858" ht="18.75" customHeight="1" x14ac:dyDescent="0.2"/>
    <row r="859" ht="18.75" customHeight="1" x14ac:dyDescent="0.2"/>
    <row r="860" ht="18.75" customHeight="1" x14ac:dyDescent="0.2"/>
    <row r="861" ht="18.75" customHeight="1" x14ac:dyDescent="0.2"/>
    <row r="862" ht="18.75" customHeight="1" x14ac:dyDescent="0.2"/>
    <row r="863" ht="18.75" customHeight="1" x14ac:dyDescent="0.2"/>
    <row r="864" ht="18.75" customHeight="1" x14ac:dyDescent="0.2"/>
    <row r="865" ht="18.75" customHeight="1" x14ac:dyDescent="0.2"/>
    <row r="866" ht="18.75" customHeight="1" x14ac:dyDescent="0.2"/>
    <row r="867" ht="18.75" customHeight="1" x14ac:dyDescent="0.2"/>
    <row r="868" ht="18.75" customHeight="1" x14ac:dyDescent="0.2"/>
    <row r="869" ht="18.75" customHeight="1" x14ac:dyDescent="0.2"/>
    <row r="870" ht="18.75" customHeight="1" x14ac:dyDescent="0.2"/>
    <row r="871" ht="18.75" customHeight="1" x14ac:dyDescent="0.2"/>
    <row r="872" ht="18.75" customHeight="1" x14ac:dyDescent="0.2"/>
    <row r="873" ht="18.75" customHeight="1" x14ac:dyDescent="0.2"/>
    <row r="874" ht="18.75" customHeight="1" x14ac:dyDescent="0.2"/>
    <row r="875" ht="18.75" customHeight="1" x14ac:dyDescent="0.2"/>
    <row r="876" ht="18.75" customHeight="1" x14ac:dyDescent="0.2"/>
    <row r="877" ht="18.75" customHeight="1" x14ac:dyDescent="0.2"/>
    <row r="878" ht="18.75" customHeight="1" x14ac:dyDescent="0.2"/>
    <row r="879" ht="18.75" customHeight="1" x14ac:dyDescent="0.2"/>
    <row r="880" ht="18.75" customHeight="1" x14ac:dyDescent="0.2"/>
    <row r="881" ht="18.75" customHeight="1" x14ac:dyDescent="0.2"/>
    <row r="882" ht="18.75" customHeight="1" x14ac:dyDescent="0.2"/>
    <row r="883" ht="18.75" customHeight="1" x14ac:dyDescent="0.2"/>
    <row r="884" ht="18.75" customHeight="1" x14ac:dyDescent="0.2"/>
    <row r="885" ht="18.75" customHeight="1" x14ac:dyDescent="0.2"/>
    <row r="886" ht="18.75" customHeight="1" x14ac:dyDescent="0.2"/>
    <row r="887" ht="18.75" customHeight="1" x14ac:dyDescent="0.2"/>
    <row r="888" ht="18.75" customHeight="1" x14ac:dyDescent="0.2"/>
    <row r="889" ht="18.75" customHeight="1" x14ac:dyDescent="0.2"/>
    <row r="890" ht="18.75" customHeight="1" x14ac:dyDescent="0.2"/>
    <row r="891" ht="18.75" customHeight="1" x14ac:dyDescent="0.2"/>
    <row r="892" ht="18.75" customHeight="1" x14ac:dyDescent="0.2"/>
    <row r="893" ht="18.75" customHeight="1" x14ac:dyDescent="0.2"/>
    <row r="894" ht="18.75" customHeight="1" x14ac:dyDescent="0.2"/>
    <row r="895" ht="18.75" customHeight="1" x14ac:dyDescent="0.2"/>
    <row r="896" ht="18.75" customHeight="1" x14ac:dyDescent="0.2"/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  <row r="906" ht="18.75" customHeight="1" x14ac:dyDescent="0.2"/>
    <row r="907" ht="18.75" customHeight="1" x14ac:dyDescent="0.2"/>
    <row r="908" ht="18.75" customHeight="1" x14ac:dyDescent="0.2"/>
    <row r="909" ht="18.75" customHeight="1" x14ac:dyDescent="0.2"/>
    <row r="910" ht="18.75" customHeight="1" x14ac:dyDescent="0.2"/>
    <row r="911" ht="18.75" customHeight="1" x14ac:dyDescent="0.2"/>
    <row r="912" ht="18.75" customHeight="1" x14ac:dyDescent="0.2"/>
    <row r="913" ht="18.75" customHeight="1" x14ac:dyDescent="0.2"/>
    <row r="914" ht="18.75" customHeight="1" x14ac:dyDescent="0.2"/>
    <row r="915" ht="18.75" customHeight="1" x14ac:dyDescent="0.2"/>
    <row r="916" ht="18.75" customHeight="1" x14ac:dyDescent="0.2"/>
    <row r="917" ht="18.75" customHeight="1" x14ac:dyDescent="0.2"/>
    <row r="918" ht="18.75" customHeight="1" x14ac:dyDescent="0.2"/>
    <row r="919" ht="18.75" customHeight="1" x14ac:dyDescent="0.2"/>
    <row r="920" ht="18.75" customHeight="1" x14ac:dyDescent="0.2"/>
    <row r="921" ht="18.75" customHeight="1" x14ac:dyDescent="0.2"/>
    <row r="922" ht="18.75" customHeight="1" x14ac:dyDescent="0.2"/>
    <row r="923" ht="18.75" customHeight="1" x14ac:dyDescent="0.2"/>
    <row r="924" ht="18.75" customHeight="1" x14ac:dyDescent="0.2"/>
    <row r="925" ht="18.75" customHeight="1" x14ac:dyDescent="0.2"/>
    <row r="926" ht="18.75" customHeight="1" x14ac:dyDescent="0.2"/>
    <row r="927" ht="18.75" customHeight="1" x14ac:dyDescent="0.2"/>
    <row r="928" ht="18.75" customHeight="1" x14ac:dyDescent="0.2"/>
    <row r="929" ht="18.75" customHeight="1" x14ac:dyDescent="0.2"/>
    <row r="930" ht="18.75" customHeight="1" x14ac:dyDescent="0.2"/>
    <row r="931" ht="18.75" customHeight="1" x14ac:dyDescent="0.2"/>
    <row r="932" ht="18.75" customHeight="1" x14ac:dyDescent="0.2"/>
    <row r="933" ht="18.75" customHeight="1" x14ac:dyDescent="0.2"/>
    <row r="934" ht="18.75" customHeight="1" x14ac:dyDescent="0.2"/>
    <row r="935" ht="18.75" customHeight="1" x14ac:dyDescent="0.2"/>
    <row r="936" ht="18.75" customHeight="1" x14ac:dyDescent="0.2"/>
    <row r="937" ht="18.75" customHeight="1" x14ac:dyDescent="0.2"/>
    <row r="938" ht="18.75" customHeight="1" x14ac:dyDescent="0.2"/>
    <row r="939" ht="18.75" customHeight="1" x14ac:dyDescent="0.2"/>
    <row r="940" ht="18.75" customHeight="1" x14ac:dyDescent="0.2"/>
    <row r="941" ht="18.75" customHeight="1" x14ac:dyDescent="0.2"/>
    <row r="942" ht="18.75" customHeight="1" x14ac:dyDescent="0.2"/>
    <row r="943" ht="18.75" customHeight="1" x14ac:dyDescent="0.2"/>
    <row r="944" ht="18.75" customHeight="1" x14ac:dyDescent="0.2"/>
    <row r="945" ht="18.75" customHeight="1" x14ac:dyDescent="0.2"/>
    <row r="946" ht="18.75" customHeight="1" x14ac:dyDescent="0.2"/>
    <row r="947" ht="18.75" customHeight="1" x14ac:dyDescent="0.2"/>
    <row r="948" ht="18.75" customHeight="1" x14ac:dyDescent="0.2"/>
    <row r="949" ht="18.75" customHeight="1" x14ac:dyDescent="0.2"/>
    <row r="950" ht="18.75" customHeight="1" x14ac:dyDescent="0.2"/>
    <row r="951" ht="18.75" customHeight="1" x14ac:dyDescent="0.2"/>
    <row r="952" ht="18.75" customHeight="1" x14ac:dyDescent="0.2"/>
    <row r="953" ht="18.75" customHeight="1" x14ac:dyDescent="0.2"/>
    <row r="954" ht="18.75" customHeight="1" x14ac:dyDescent="0.2"/>
    <row r="955" ht="18.75" customHeight="1" x14ac:dyDescent="0.2"/>
    <row r="956" ht="18.75" customHeight="1" x14ac:dyDescent="0.2"/>
    <row r="957" ht="18.75" customHeight="1" x14ac:dyDescent="0.2"/>
    <row r="958" ht="18.75" customHeight="1" x14ac:dyDescent="0.2"/>
    <row r="959" ht="18.75" customHeight="1" x14ac:dyDescent="0.2"/>
    <row r="960" ht="18.75" customHeight="1" x14ac:dyDescent="0.2"/>
    <row r="961" ht="18.75" customHeight="1" x14ac:dyDescent="0.2"/>
    <row r="962" ht="18.75" customHeight="1" x14ac:dyDescent="0.2"/>
    <row r="963" ht="18.75" customHeight="1" x14ac:dyDescent="0.2"/>
    <row r="964" ht="18.75" customHeight="1" x14ac:dyDescent="0.2"/>
    <row r="965" ht="18.75" customHeight="1" x14ac:dyDescent="0.2"/>
    <row r="966" ht="18.75" customHeight="1" x14ac:dyDescent="0.2"/>
    <row r="967" ht="18.75" customHeight="1" x14ac:dyDescent="0.2"/>
    <row r="968" ht="18.75" customHeight="1" x14ac:dyDescent="0.2"/>
    <row r="969" ht="18.75" customHeight="1" x14ac:dyDescent="0.2"/>
    <row r="970" ht="18.75" customHeight="1" x14ac:dyDescent="0.2"/>
    <row r="971" ht="18.75" customHeight="1" x14ac:dyDescent="0.2"/>
    <row r="972" ht="18.75" customHeight="1" x14ac:dyDescent="0.2"/>
    <row r="973" ht="18.75" customHeight="1" x14ac:dyDescent="0.2"/>
    <row r="974" ht="18.75" customHeight="1" x14ac:dyDescent="0.2"/>
    <row r="975" ht="18.75" customHeight="1" x14ac:dyDescent="0.2"/>
    <row r="976" ht="18.75" customHeight="1" x14ac:dyDescent="0.2"/>
    <row r="977" ht="18.75" customHeight="1" x14ac:dyDescent="0.2"/>
    <row r="978" ht="18.75" customHeight="1" x14ac:dyDescent="0.2"/>
    <row r="979" ht="18.75" customHeight="1" x14ac:dyDescent="0.2"/>
    <row r="980" ht="18.75" customHeight="1" x14ac:dyDescent="0.2"/>
    <row r="981" ht="18.75" customHeight="1" x14ac:dyDescent="0.2"/>
    <row r="982" ht="18.75" customHeight="1" x14ac:dyDescent="0.2"/>
    <row r="983" ht="18.75" customHeight="1" x14ac:dyDescent="0.2"/>
    <row r="984" ht="18.75" customHeight="1" x14ac:dyDescent="0.2"/>
    <row r="985" ht="18.75" customHeight="1" x14ac:dyDescent="0.2"/>
    <row r="986" ht="18.75" customHeight="1" x14ac:dyDescent="0.2"/>
    <row r="987" ht="18.75" customHeight="1" x14ac:dyDescent="0.2"/>
    <row r="988" ht="18.75" customHeight="1" x14ac:dyDescent="0.2"/>
    <row r="989" ht="18.75" customHeight="1" x14ac:dyDescent="0.2"/>
    <row r="990" ht="18.75" customHeight="1" x14ac:dyDescent="0.2"/>
    <row r="991" ht="18.75" customHeight="1" x14ac:dyDescent="0.2"/>
    <row r="992" ht="18.75" customHeight="1" x14ac:dyDescent="0.2"/>
    <row r="993" ht="18.75" customHeight="1" x14ac:dyDescent="0.2"/>
    <row r="994" ht="18.75" customHeight="1" x14ac:dyDescent="0.2"/>
    <row r="995" ht="18.75" customHeight="1" x14ac:dyDescent="0.2"/>
    <row r="996" ht="18.75" customHeight="1" x14ac:dyDescent="0.2"/>
    <row r="997" ht="18.75" customHeight="1" x14ac:dyDescent="0.2"/>
    <row r="998" ht="18.75" customHeight="1" x14ac:dyDescent="0.2"/>
    <row r="999" ht="18.75" customHeight="1" x14ac:dyDescent="0.2"/>
    <row r="1000" ht="18.75" customHeight="1" x14ac:dyDescent="0.2"/>
    <row r="1001" ht="18.75" customHeight="1" x14ac:dyDescent="0.2"/>
    <row r="1002" ht="18.75" customHeight="1" x14ac:dyDescent="0.2"/>
    <row r="1003" ht="18.75" customHeight="1" x14ac:dyDescent="0.2"/>
    <row r="1004" ht="18.75" customHeight="1" x14ac:dyDescent="0.2"/>
    <row r="1005" ht="18.75" customHeight="1" x14ac:dyDescent="0.2"/>
    <row r="1006" ht="18.75" customHeight="1" x14ac:dyDescent="0.2"/>
    <row r="1007" ht="18.75" customHeight="1" x14ac:dyDescent="0.2"/>
    <row r="1008" ht="18.75" customHeight="1" x14ac:dyDescent="0.2"/>
    <row r="1009" ht="18.75" customHeight="1" x14ac:dyDescent="0.2"/>
    <row r="1010" ht="18.75" customHeight="1" x14ac:dyDescent="0.2"/>
    <row r="1011" ht="18.75" customHeight="1" x14ac:dyDescent="0.2"/>
    <row r="1012" ht="18.75" customHeight="1" x14ac:dyDescent="0.2"/>
    <row r="1013" ht="18.75" customHeight="1" x14ac:dyDescent="0.2"/>
    <row r="1014" ht="18.75" customHeight="1" x14ac:dyDescent="0.2"/>
    <row r="1015" ht="18.75" customHeight="1" x14ac:dyDescent="0.2"/>
    <row r="1016" ht="18.75" customHeight="1" x14ac:dyDescent="0.2"/>
    <row r="1017" ht="18.75" customHeight="1" x14ac:dyDescent="0.2"/>
    <row r="1018" ht="18.75" customHeight="1" x14ac:dyDescent="0.2"/>
    <row r="1019" ht="18.75" customHeight="1" x14ac:dyDescent="0.2"/>
    <row r="1020" ht="18.75" customHeight="1" x14ac:dyDescent="0.2"/>
    <row r="1021" ht="18.75" customHeight="1" x14ac:dyDescent="0.2"/>
    <row r="1022" ht="18.75" customHeight="1" x14ac:dyDescent="0.2"/>
    <row r="1023" ht="18.75" customHeight="1" x14ac:dyDescent="0.2"/>
    <row r="1024" ht="18.75" customHeight="1" x14ac:dyDescent="0.2"/>
    <row r="1025" ht="18.75" customHeight="1" x14ac:dyDescent="0.2"/>
    <row r="1026" ht="18.75" customHeight="1" x14ac:dyDescent="0.2"/>
    <row r="1027" ht="18.75" customHeight="1" x14ac:dyDescent="0.2"/>
    <row r="1028" ht="18.75" customHeight="1" x14ac:dyDescent="0.2"/>
    <row r="1029" ht="18.75" customHeight="1" x14ac:dyDescent="0.2"/>
    <row r="1030" ht="18.75" customHeight="1" x14ac:dyDescent="0.2"/>
  </sheetData>
  <mergeCells count="245">
    <mergeCell ref="A333:C333"/>
    <mergeCell ref="A334:C334"/>
    <mergeCell ref="A335:C335"/>
    <mergeCell ref="A336:C336"/>
    <mergeCell ref="A285:C285"/>
    <mergeCell ref="B295:B296"/>
    <mergeCell ref="C295:C296"/>
    <mergeCell ref="A286:C286"/>
    <mergeCell ref="A287:C287"/>
    <mergeCell ref="A288:C288"/>
    <mergeCell ref="A289:C289"/>
    <mergeCell ref="A290:C290"/>
    <mergeCell ref="A291:C291"/>
    <mergeCell ref="A295:A296"/>
    <mergeCell ref="A293:L293"/>
    <mergeCell ref="A294:L294"/>
    <mergeCell ref="F319:G319"/>
    <mergeCell ref="H319:I319"/>
    <mergeCell ref="J319:K319"/>
    <mergeCell ref="D295:E295"/>
    <mergeCell ref="F295:G295"/>
    <mergeCell ref="H295:I295"/>
    <mergeCell ref="J295:K295"/>
    <mergeCell ref="A317:L317"/>
    <mergeCell ref="A360:C360"/>
    <mergeCell ref="A361:C361"/>
    <mergeCell ref="A362:C362"/>
    <mergeCell ref="A363:C363"/>
    <mergeCell ref="A337:C337"/>
    <mergeCell ref="A338:C338"/>
    <mergeCell ref="A339:C339"/>
    <mergeCell ref="A343:A344"/>
    <mergeCell ref="B343:B344"/>
    <mergeCell ref="C343:C344"/>
    <mergeCell ref="A357:C357"/>
    <mergeCell ref="A341:L341"/>
    <mergeCell ref="A342:L342"/>
    <mergeCell ref="D343:E343"/>
    <mergeCell ref="F343:G343"/>
    <mergeCell ref="H343:I343"/>
    <mergeCell ref="J343:K343"/>
    <mergeCell ref="A189:C189"/>
    <mergeCell ref="A190:C190"/>
    <mergeCell ref="A191:C191"/>
    <mergeCell ref="A192:C192"/>
    <mergeCell ref="A193:C193"/>
    <mergeCell ref="A194:C194"/>
    <mergeCell ref="A195:C195"/>
    <mergeCell ref="A358:C358"/>
    <mergeCell ref="A359:C359"/>
    <mergeCell ref="A237:C237"/>
    <mergeCell ref="A238:C238"/>
    <mergeCell ref="A239:C239"/>
    <mergeCell ref="A240:C240"/>
    <mergeCell ref="A241:C241"/>
    <mergeCell ref="A242:C242"/>
    <mergeCell ref="A243:C243"/>
    <mergeCell ref="A247:A248"/>
    <mergeCell ref="B247:B248"/>
    <mergeCell ref="C247:C248"/>
    <mergeCell ref="A261:C261"/>
    <mergeCell ref="A262:C262"/>
    <mergeCell ref="A263:C263"/>
    <mergeCell ref="A264:C264"/>
    <mergeCell ref="A265:C265"/>
    <mergeCell ref="B175:B176"/>
    <mergeCell ref="C175:C176"/>
    <mergeCell ref="A166:C166"/>
    <mergeCell ref="A167:C167"/>
    <mergeCell ref="A168:C168"/>
    <mergeCell ref="A169:C169"/>
    <mergeCell ref="A170:C170"/>
    <mergeCell ref="A171:C171"/>
    <mergeCell ref="A175:A176"/>
    <mergeCell ref="A143:C143"/>
    <mergeCell ref="A144:C144"/>
    <mergeCell ref="A145:C145"/>
    <mergeCell ref="A146:C146"/>
    <mergeCell ref="A147:C147"/>
    <mergeCell ref="A151:A152"/>
    <mergeCell ref="B151:B152"/>
    <mergeCell ref="C151:C152"/>
    <mergeCell ref="A165:C165"/>
    <mergeCell ref="A93:C93"/>
    <mergeCell ref="A94:C94"/>
    <mergeCell ref="A95:C95"/>
    <mergeCell ref="A96:C96"/>
    <mergeCell ref="A97:C97"/>
    <mergeCell ref="A98:C98"/>
    <mergeCell ref="A99:C99"/>
    <mergeCell ref="A117:C117"/>
    <mergeCell ref="A118:C118"/>
    <mergeCell ref="A103:A104"/>
    <mergeCell ref="B103:B104"/>
    <mergeCell ref="C103:C104"/>
    <mergeCell ref="A318:L318"/>
    <mergeCell ref="D319:E319"/>
    <mergeCell ref="A309:C309"/>
    <mergeCell ref="A310:C310"/>
    <mergeCell ref="A311:C311"/>
    <mergeCell ref="A312:C312"/>
    <mergeCell ref="A313:C313"/>
    <mergeCell ref="A314:C314"/>
    <mergeCell ref="A315:C315"/>
    <mergeCell ref="A319:A320"/>
    <mergeCell ref="B319:B320"/>
    <mergeCell ref="C319:C320"/>
    <mergeCell ref="D247:E247"/>
    <mergeCell ref="F247:G247"/>
    <mergeCell ref="H247:I247"/>
    <mergeCell ref="J247:K247"/>
    <mergeCell ref="A269:L269"/>
    <mergeCell ref="A270:L270"/>
    <mergeCell ref="D271:E271"/>
    <mergeCell ref="F271:G271"/>
    <mergeCell ref="H271:I271"/>
    <mergeCell ref="J271:K271"/>
    <mergeCell ref="A266:C266"/>
    <mergeCell ref="A267:C267"/>
    <mergeCell ref="A271:A272"/>
    <mergeCell ref="B271:B272"/>
    <mergeCell ref="C271:C272"/>
    <mergeCell ref="A223:A224"/>
    <mergeCell ref="B223:B224"/>
    <mergeCell ref="C223:C224"/>
    <mergeCell ref="D223:E223"/>
    <mergeCell ref="F223:G223"/>
    <mergeCell ref="H223:I223"/>
    <mergeCell ref="J223:K223"/>
    <mergeCell ref="A245:L245"/>
    <mergeCell ref="A246:L246"/>
    <mergeCell ref="A217:C217"/>
    <mergeCell ref="A218:C218"/>
    <mergeCell ref="A219:C219"/>
    <mergeCell ref="A221:L221"/>
    <mergeCell ref="A222:L222"/>
    <mergeCell ref="A199:A200"/>
    <mergeCell ref="B199:B200"/>
    <mergeCell ref="C199:C200"/>
    <mergeCell ref="A213:C213"/>
    <mergeCell ref="A214:C214"/>
    <mergeCell ref="A215:C215"/>
    <mergeCell ref="A216:C216"/>
    <mergeCell ref="J103:K103"/>
    <mergeCell ref="F199:G199"/>
    <mergeCell ref="H199:I199"/>
    <mergeCell ref="D175:E175"/>
    <mergeCell ref="F175:G175"/>
    <mergeCell ref="H175:I175"/>
    <mergeCell ref="J175:K175"/>
    <mergeCell ref="A197:L197"/>
    <mergeCell ref="A198:L198"/>
    <mergeCell ref="D199:E199"/>
    <mergeCell ref="J199:K199"/>
    <mergeCell ref="A119:C119"/>
    <mergeCell ref="A120:C120"/>
    <mergeCell ref="A121:C121"/>
    <mergeCell ref="A122:C122"/>
    <mergeCell ref="A123:C123"/>
    <mergeCell ref="A127:A128"/>
    <mergeCell ref="B127:B128"/>
    <mergeCell ref="A149:L149"/>
    <mergeCell ref="A150:L150"/>
    <mergeCell ref="D151:E151"/>
    <mergeCell ref="C127:C128"/>
    <mergeCell ref="A141:C141"/>
    <mergeCell ref="A142:C142"/>
    <mergeCell ref="F151:G151"/>
    <mergeCell ref="H151:I151"/>
    <mergeCell ref="J151:K151"/>
    <mergeCell ref="A173:L173"/>
    <mergeCell ref="A174:L174"/>
    <mergeCell ref="A45:C45"/>
    <mergeCell ref="A46:C46"/>
    <mergeCell ref="A47:C47"/>
    <mergeCell ref="A48:C48"/>
    <mergeCell ref="A49:C49"/>
    <mergeCell ref="A50:C50"/>
    <mergeCell ref="A51:C51"/>
    <mergeCell ref="A73:C73"/>
    <mergeCell ref="A74:C74"/>
    <mergeCell ref="A75:C75"/>
    <mergeCell ref="A77:L77"/>
    <mergeCell ref="A78:L78"/>
    <mergeCell ref="A79:A80"/>
    <mergeCell ref="B79:B80"/>
    <mergeCell ref="C79:C80"/>
    <mergeCell ref="D79:E79"/>
    <mergeCell ref="A53:L53"/>
    <mergeCell ref="A54:L54"/>
    <mergeCell ref="D55:E55"/>
    <mergeCell ref="F55:G55"/>
    <mergeCell ref="H55:I55"/>
    <mergeCell ref="J55:K55"/>
    <mergeCell ref="A125:L125"/>
    <mergeCell ref="A126:L126"/>
    <mergeCell ref="D127:E127"/>
    <mergeCell ref="F127:G127"/>
    <mergeCell ref="H127:I127"/>
    <mergeCell ref="J127:K127"/>
    <mergeCell ref="F79:G79"/>
    <mergeCell ref="H79:I79"/>
    <mergeCell ref="J79:K79"/>
    <mergeCell ref="A55:A56"/>
    <mergeCell ref="B55:B56"/>
    <mergeCell ref="C55:C56"/>
    <mergeCell ref="A69:C69"/>
    <mergeCell ref="A70:C70"/>
    <mergeCell ref="A71:C71"/>
    <mergeCell ref="A72:C72"/>
    <mergeCell ref="A101:L101"/>
    <mergeCell ref="A102:L102"/>
    <mergeCell ref="D103:E103"/>
    <mergeCell ref="F103:G103"/>
    <mergeCell ref="H103:I103"/>
    <mergeCell ref="D31:E31"/>
    <mergeCell ref="F31:G31"/>
    <mergeCell ref="H31:I31"/>
    <mergeCell ref="J31:K31"/>
    <mergeCell ref="A26:C26"/>
    <mergeCell ref="A27:C27"/>
    <mergeCell ref="A29:L29"/>
    <mergeCell ref="A30:L30"/>
    <mergeCell ref="A31:A32"/>
    <mergeCell ref="B31:B32"/>
    <mergeCell ref="C31:C32"/>
    <mergeCell ref="F7:G7"/>
    <mergeCell ref="H7:I7"/>
    <mergeCell ref="O7:T7"/>
    <mergeCell ref="V19:W29"/>
    <mergeCell ref="A1:L1"/>
    <mergeCell ref="O1:P4"/>
    <mergeCell ref="A3:L3"/>
    <mergeCell ref="A5:L5"/>
    <mergeCell ref="A6:L6"/>
    <mergeCell ref="A7:A8"/>
    <mergeCell ref="B7:B8"/>
    <mergeCell ref="J7:K7"/>
    <mergeCell ref="C7:C8"/>
    <mergeCell ref="D7:E7"/>
    <mergeCell ref="A21:C21"/>
    <mergeCell ref="A22:C22"/>
    <mergeCell ref="A23:C23"/>
    <mergeCell ref="A24:C24"/>
    <mergeCell ref="A25:C25"/>
  </mergeCells>
  <pageMargins left="0.25" right="0.25" top="0.75" bottom="0.75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8614-7756-4E44-B443-488D7EAA0F92}">
  <dimension ref="A1:O1000"/>
  <sheetViews>
    <sheetView tabSelected="1" workbookViewId="0">
      <selection activeCell="H34" sqref="H34"/>
    </sheetView>
  </sheetViews>
  <sheetFormatPr baseColWidth="10" defaultColWidth="14.5" defaultRowHeight="15" x14ac:dyDescent="0.2"/>
  <cols>
    <col min="1" max="1" width="6.6640625" customWidth="1"/>
    <col min="2" max="2" width="18.6640625" customWidth="1"/>
    <col min="3" max="7" width="10.6640625" customWidth="1"/>
    <col min="8" max="8" width="8.1640625" customWidth="1"/>
    <col min="9" max="9" width="6.6640625" customWidth="1"/>
    <col min="10" max="10" width="18.6640625" customWidth="1"/>
    <col min="11" max="26" width="10.6640625" customWidth="1"/>
  </cols>
  <sheetData>
    <row r="1" spans="1:15" ht="14.25" customHeight="1" x14ac:dyDescent="0.2"/>
    <row r="2" spans="1:15" ht="14.25" customHeight="1" x14ac:dyDescent="0.2">
      <c r="A2" s="2"/>
      <c r="B2" s="96" t="s">
        <v>58</v>
      </c>
      <c r="C2" s="97"/>
      <c r="D2" s="97"/>
      <c r="E2" s="97"/>
      <c r="F2" s="97"/>
      <c r="G2" s="98"/>
      <c r="I2" s="2"/>
      <c r="J2" s="96" t="s">
        <v>59</v>
      </c>
      <c r="K2" s="97"/>
      <c r="L2" s="97"/>
      <c r="M2" s="97"/>
      <c r="N2" s="97"/>
      <c r="O2" s="98"/>
    </row>
    <row r="3" spans="1:15" ht="14.25" customHeight="1" x14ac:dyDescent="0.2">
      <c r="A3" s="2"/>
      <c r="B3" s="10" t="s">
        <v>16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I3" s="2"/>
      <c r="J3" s="10" t="s">
        <v>16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</row>
    <row r="4" spans="1:15" ht="14.25" customHeight="1" x14ac:dyDescent="0.2">
      <c r="A4" s="2">
        <v>1</v>
      </c>
      <c r="B4" s="18" t="s">
        <v>271</v>
      </c>
      <c r="C4" s="19">
        <v>87.149999999999977</v>
      </c>
      <c r="D4" s="19">
        <v>85.450000000000031</v>
      </c>
      <c r="E4" s="19">
        <v>81.550000000000011</v>
      </c>
      <c r="F4" s="19">
        <v>84.55</v>
      </c>
      <c r="G4" s="19">
        <v>338.70000000000005</v>
      </c>
      <c r="I4" s="2">
        <v>1</v>
      </c>
      <c r="J4" s="18" t="s">
        <v>149</v>
      </c>
      <c r="K4" s="19">
        <v>106.30000000000001</v>
      </c>
      <c r="L4" s="19">
        <v>105.49999999999997</v>
      </c>
      <c r="M4" s="19">
        <v>88.050000000000026</v>
      </c>
      <c r="N4" s="19">
        <v>97.750000000000043</v>
      </c>
      <c r="O4" s="19">
        <v>397.60000000000008</v>
      </c>
    </row>
    <row r="5" spans="1:15" ht="14.25" customHeight="1" x14ac:dyDescent="0.2">
      <c r="A5" s="2">
        <v>2</v>
      </c>
      <c r="B5" s="18" t="s">
        <v>144</v>
      </c>
      <c r="C5" s="19">
        <v>86.05</v>
      </c>
      <c r="D5" s="19">
        <v>84.8</v>
      </c>
      <c r="E5" s="19">
        <v>83.05</v>
      </c>
      <c r="F5" s="19">
        <v>81.749999999999986</v>
      </c>
      <c r="G5" s="19">
        <v>335.65</v>
      </c>
      <c r="I5" s="2">
        <v>2</v>
      </c>
      <c r="J5" s="18" t="s">
        <v>96</v>
      </c>
      <c r="K5" s="19">
        <v>102.9</v>
      </c>
      <c r="L5" s="19">
        <v>105.04999999999998</v>
      </c>
      <c r="M5" s="19">
        <v>88.249999999999986</v>
      </c>
      <c r="N5" s="19">
        <v>94.949999999999989</v>
      </c>
      <c r="O5" s="19">
        <v>391.15</v>
      </c>
    </row>
    <row r="6" spans="1:15" ht="14.25" customHeight="1" x14ac:dyDescent="0.2">
      <c r="A6" s="2">
        <v>3</v>
      </c>
      <c r="B6" s="18" t="s">
        <v>96</v>
      </c>
      <c r="C6" s="19">
        <v>87.05</v>
      </c>
      <c r="D6" s="19">
        <v>85.65</v>
      </c>
      <c r="E6" s="19">
        <v>80.3</v>
      </c>
      <c r="F6" s="19">
        <v>82.100000000000009</v>
      </c>
      <c r="G6" s="19">
        <v>335.1</v>
      </c>
      <c r="I6" s="2">
        <v>3</v>
      </c>
      <c r="J6" s="18" t="s">
        <v>271</v>
      </c>
      <c r="K6" s="19">
        <v>101.10000000000001</v>
      </c>
      <c r="L6" s="19">
        <v>95.30000000000004</v>
      </c>
      <c r="M6" s="19">
        <v>89.999999999999957</v>
      </c>
      <c r="N6" s="19">
        <v>92.799999999999983</v>
      </c>
      <c r="O6" s="19">
        <v>379.19999999999993</v>
      </c>
    </row>
    <row r="7" spans="1:15" ht="14.25" customHeight="1" x14ac:dyDescent="0.2">
      <c r="A7" s="2">
        <v>4</v>
      </c>
      <c r="B7" s="18" t="s">
        <v>145</v>
      </c>
      <c r="C7" s="19">
        <v>85.45</v>
      </c>
      <c r="D7" s="19">
        <v>81.45</v>
      </c>
      <c r="E7" s="19">
        <v>79.8</v>
      </c>
      <c r="F7" s="19">
        <v>81.150000000000006</v>
      </c>
      <c r="G7" s="19">
        <v>327.85</v>
      </c>
      <c r="I7" s="2"/>
      <c r="J7" s="18"/>
      <c r="K7" s="19"/>
      <c r="L7" s="19"/>
      <c r="M7" s="19"/>
      <c r="N7" s="19"/>
      <c r="O7" s="19"/>
    </row>
    <row r="8" spans="1:15" ht="14.25" customHeight="1" x14ac:dyDescent="0.2">
      <c r="A8" s="2">
        <v>5</v>
      </c>
      <c r="B8" s="18"/>
      <c r="C8" s="19"/>
      <c r="D8" s="19"/>
      <c r="E8" s="19"/>
      <c r="F8" s="19"/>
      <c r="G8" s="19"/>
    </row>
    <row r="9" spans="1:15" ht="14.25" customHeight="1" x14ac:dyDescent="0.2">
      <c r="A9" s="2">
        <v>6</v>
      </c>
      <c r="B9" s="18"/>
      <c r="C9" s="19"/>
      <c r="D9" s="19"/>
      <c r="E9" s="19"/>
      <c r="F9" s="19"/>
      <c r="G9" s="19"/>
      <c r="I9" s="2"/>
      <c r="J9" s="96" t="s">
        <v>60</v>
      </c>
      <c r="K9" s="97"/>
      <c r="L9" s="97"/>
      <c r="M9" s="97"/>
      <c r="N9" s="97"/>
      <c r="O9" s="98"/>
    </row>
    <row r="10" spans="1:15" ht="14.25" customHeight="1" x14ac:dyDescent="0.2">
      <c r="A10" s="2">
        <v>7</v>
      </c>
      <c r="B10" s="18"/>
      <c r="C10" s="19"/>
      <c r="D10" s="19"/>
      <c r="E10" s="19"/>
      <c r="F10" s="19"/>
      <c r="G10" s="19"/>
      <c r="I10" s="2"/>
      <c r="J10" s="10" t="s">
        <v>16</v>
      </c>
      <c r="K10" s="10" t="s">
        <v>8</v>
      </c>
      <c r="L10" s="10" t="s">
        <v>9</v>
      </c>
      <c r="M10" s="10" t="s">
        <v>10</v>
      </c>
      <c r="N10" s="10" t="s">
        <v>11</v>
      </c>
      <c r="O10" s="10" t="s">
        <v>12</v>
      </c>
    </row>
    <row r="11" spans="1:15" ht="14.25" customHeight="1" x14ac:dyDescent="0.2">
      <c r="A11" s="2"/>
      <c r="B11" s="96" t="s">
        <v>61</v>
      </c>
      <c r="C11" s="97"/>
      <c r="D11" s="97"/>
      <c r="E11" s="97"/>
      <c r="F11" s="97"/>
      <c r="G11" s="98"/>
      <c r="I11" s="2">
        <v>1</v>
      </c>
      <c r="J11" s="18" t="s">
        <v>147</v>
      </c>
      <c r="K11" s="19">
        <v>112.64999999999999</v>
      </c>
      <c r="L11" s="19">
        <v>112.80000000000004</v>
      </c>
      <c r="M11" s="19">
        <v>101.85000000000002</v>
      </c>
      <c r="N11" s="19">
        <v>103.55000000000003</v>
      </c>
      <c r="O11" s="19">
        <v>430.85000000000008</v>
      </c>
    </row>
    <row r="12" spans="1:15" ht="14.25" customHeight="1" x14ac:dyDescent="0.2">
      <c r="A12" s="2"/>
      <c r="B12" s="10" t="s">
        <v>16</v>
      </c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12</v>
      </c>
      <c r="I12" s="2">
        <v>2</v>
      </c>
      <c r="J12" s="18" t="s">
        <v>149</v>
      </c>
      <c r="K12" s="19">
        <v>110.75000000000001</v>
      </c>
      <c r="L12" s="19">
        <v>112.89999999999998</v>
      </c>
      <c r="M12" s="19">
        <v>95.749999999999957</v>
      </c>
      <c r="N12" s="19">
        <v>106.75</v>
      </c>
      <c r="O12" s="19">
        <v>426.14999999999992</v>
      </c>
    </row>
    <row r="13" spans="1:15" ht="14.25" customHeight="1" x14ac:dyDescent="0.2">
      <c r="A13" s="2">
        <v>1</v>
      </c>
      <c r="B13" s="18" t="s">
        <v>148</v>
      </c>
      <c r="C13" s="19">
        <v>98.799999999999969</v>
      </c>
      <c r="D13" s="19">
        <v>99.9</v>
      </c>
      <c r="E13" s="19">
        <v>86.499999999999986</v>
      </c>
      <c r="F13" s="19">
        <v>90.050000000000011</v>
      </c>
      <c r="G13" s="19">
        <v>375.25</v>
      </c>
      <c r="I13" s="2">
        <v>3</v>
      </c>
      <c r="J13" s="18"/>
      <c r="K13" s="19"/>
      <c r="L13" s="19"/>
      <c r="M13" s="19"/>
      <c r="N13" s="19"/>
      <c r="O13" s="19"/>
    </row>
    <row r="14" spans="1:15" ht="14.25" customHeight="1" x14ac:dyDescent="0.2">
      <c r="A14" s="2">
        <v>2</v>
      </c>
      <c r="B14" s="18" t="s">
        <v>147</v>
      </c>
      <c r="C14" s="19">
        <v>94.850000000000009</v>
      </c>
      <c r="D14" s="19">
        <v>96.45</v>
      </c>
      <c r="E14" s="19">
        <v>86.2</v>
      </c>
      <c r="F14" s="19">
        <v>88.6</v>
      </c>
      <c r="G14" s="19">
        <v>366.1</v>
      </c>
      <c r="I14" s="2">
        <v>4</v>
      </c>
      <c r="J14" s="18"/>
      <c r="K14" s="19"/>
      <c r="L14" s="19"/>
      <c r="M14" s="19"/>
      <c r="N14" s="19"/>
      <c r="O14" s="19"/>
    </row>
    <row r="15" spans="1:15" ht="14.25" customHeight="1" x14ac:dyDescent="0.2">
      <c r="A15" s="2">
        <v>3</v>
      </c>
      <c r="B15" s="18" t="s">
        <v>96</v>
      </c>
      <c r="C15" s="19">
        <v>94.65</v>
      </c>
      <c r="D15" s="19">
        <v>97.949999999999989</v>
      </c>
      <c r="E15" s="19">
        <v>85.65</v>
      </c>
      <c r="F15" s="19">
        <v>86.95</v>
      </c>
      <c r="G15" s="19">
        <v>365.2</v>
      </c>
      <c r="I15" s="2">
        <v>5</v>
      </c>
      <c r="J15" s="18"/>
      <c r="K15" s="19"/>
      <c r="L15" s="19"/>
      <c r="M15" s="19"/>
      <c r="N15" s="19"/>
      <c r="O15" s="19"/>
    </row>
    <row r="16" spans="1:15" ht="14.25" customHeight="1" x14ac:dyDescent="0.2">
      <c r="A16" s="2">
        <v>4</v>
      </c>
      <c r="B16" s="18" t="s">
        <v>146</v>
      </c>
      <c r="C16" s="19">
        <v>98.199999999999989</v>
      </c>
      <c r="D16" s="19">
        <v>96.8</v>
      </c>
      <c r="E16" s="19">
        <v>83.549999999999955</v>
      </c>
      <c r="F16" s="19">
        <v>86.300000000000011</v>
      </c>
      <c r="G16" s="19">
        <v>364.84999999999997</v>
      </c>
      <c r="I16" s="2">
        <v>6</v>
      </c>
      <c r="J16" s="18"/>
      <c r="K16" s="19"/>
      <c r="L16" s="19"/>
      <c r="M16" s="19"/>
      <c r="N16" s="19"/>
      <c r="O16" s="19"/>
    </row>
    <row r="17" spans="1:15" ht="14.25" customHeight="1" x14ac:dyDescent="0.2">
      <c r="A17" s="2">
        <v>5</v>
      </c>
      <c r="B17" s="18" t="s">
        <v>150</v>
      </c>
      <c r="C17" s="19">
        <v>93.600000000000009</v>
      </c>
      <c r="D17" s="19">
        <v>91.149999999999991</v>
      </c>
      <c r="E17" s="19">
        <v>82.35</v>
      </c>
      <c r="F17" s="19">
        <v>83.350000000000023</v>
      </c>
      <c r="G17" s="19">
        <v>350.45000000000005</v>
      </c>
      <c r="I17" s="2">
        <v>7</v>
      </c>
      <c r="J17" s="74"/>
      <c r="K17" s="75"/>
      <c r="L17" s="75"/>
      <c r="M17" s="75"/>
      <c r="N17" s="75"/>
      <c r="O17" s="75"/>
    </row>
    <row r="18" spans="1:15" ht="14.25" customHeight="1" x14ac:dyDescent="0.2">
      <c r="A18" s="2">
        <v>6</v>
      </c>
      <c r="B18" s="18" t="s">
        <v>450</v>
      </c>
      <c r="C18" s="19">
        <v>13.2</v>
      </c>
      <c r="D18" s="19">
        <v>13.55</v>
      </c>
      <c r="E18" s="19">
        <v>13.65</v>
      </c>
      <c r="F18" s="19">
        <v>13.55</v>
      </c>
      <c r="G18" s="19">
        <v>53.95</v>
      </c>
    </row>
    <row r="19" spans="1:15" ht="14.25" customHeight="1" x14ac:dyDescent="0.2"/>
    <row r="20" spans="1:15" ht="14.25" customHeight="1" x14ac:dyDescent="0.2">
      <c r="A20" s="2"/>
      <c r="B20" s="96" t="s">
        <v>62</v>
      </c>
      <c r="C20" s="97"/>
      <c r="D20" s="97"/>
      <c r="E20" s="97"/>
      <c r="F20" s="97"/>
      <c r="G20" s="98"/>
      <c r="I20" s="2"/>
      <c r="J20" s="96" t="s">
        <v>63</v>
      </c>
      <c r="K20" s="97"/>
      <c r="L20" s="97"/>
      <c r="M20" s="97"/>
      <c r="N20" s="97"/>
      <c r="O20" s="98"/>
    </row>
    <row r="21" spans="1:15" ht="14.25" customHeight="1" x14ac:dyDescent="0.2">
      <c r="A21" s="2"/>
      <c r="B21" s="10" t="s">
        <v>16</v>
      </c>
      <c r="C21" s="10" t="s">
        <v>8</v>
      </c>
      <c r="D21" s="10" t="s">
        <v>9</v>
      </c>
      <c r="E21" s="10" t="s">
        <v>10</v>
      </c>
      <c r="F21" s="10" t="s">
        <v>11</v>
      </c>
      <c r="G21" s="10" t="s">
        <v>12</v>
      </c>
      <c r="I21" s="2"/>
      <c r="J21" s="10" t="s">
        <v>16</v>
      </c>
      <c r="K21" s="10" t="s">
        <v>8</v>
      </c>
      <c r="L21" s="10" t="s">
        <v>9</v>
      </c>
      <c r="M21" s="10" t="s">
        <v>10</v>
      </c>
      <c r="N21" s="10" t="s">
        <v>11</v>
      </c>
      <c r="O21" s="10" t="s">
        <v>12</v>
      </c>
    </row>
    <row r="22" spans="1:15" ht="14.25" customHeight="1" x14ac:dyDescent="0.2">
      <c r="A22" s="2">
        <v>1</v>
      </c>
      <c r="B22" s="18" t="s">
        <v>145</v>
      </c>
      <c r="C22" s="19">
        <v>97.35</v>
      </c>
      <c r="D22" s="19">
        <v>98.749999999999986</v>
      </c>
      <c r="E22" s="19">
        <v>85.800000000000011</v>
      </c>
      <c r="F22" s="19">
        <v>88.7</v>
      </c>
      <c r="G22" s="19">
        <v>370.59999999999997</v>
      </c>
      <c r="I22" s="2">
        <v>1</v>
      </c>
      <c r="J22" s="18" t="s">
        <v>271</v>
      </c>
      <c r="K22" s="19">
        <v>113.44999999999997</v>
      </c>
      <c r="L22" s="19">
        <v>111.99999999999997</v>
      </c>
      <c r="M22" s="19">
        <v>96.35</v>
      </c>
      <c r="N22" s="19">
        <v>104.15</v>
      </c>
      <c r="O22" s="19">
        <v>425.94999999999993</v>
      </c>
    </row>
    <row r="23" spans="1:15" ht="14.25" customHeight="1" x14ac:dyDescent="0.2">
      <c r="A23" s="2">
        <v>2</v>
      </c>
      <c r="B23" s="18" t="s">
        <v>271</v>
      </c>
      <c r="C23" s="19">
        <v>90.250000000000014</v>
      </c>
      <c r="D23" s="19">
        <v>96.100000000000009</v>
      </c>
      <c r="E23" s="19">
        <v>84.84999999999998</v>
      </c>
      <c r="F23" s="19">
        <v>84.949999999999989</v>
      </c>
      <c r="G23" s="19">
        <v>356.15</v>
      </c>
      <c r="I23" s="2">
        <v>2</v>
      </c>
      <c r="J23" s="18"/>
      <c r="K23" s="19"/>
      <c r="L23" s="19"/>
      <c r="M23" s="19"/>
      <c r="N23" s="19"/>
      <c r="O23" s="19"/>
    </row>
    <row r="24" spans="1:15" ht="14.25" customHeight="1" x14ac:dyDescent="0.2">
      <c r="A24" s="2">
        <v>3</v>
      </c>
      <c r="B24" s="18"/>
      <c r="C24" s="19"/>
      <c r="D24" s="19"/>
      <c r="E24" s="19"/>
      <c r="F24" s="19"/>
      <c r="G24" s="19"/>
      <c r="I24" s="2">
        <v>3</v>
      </c>
      <c r="J24" s="18"/>
      <c r="K24" s="19"/>
      <c r="L24" s="19"/>
      <c r="M24" s="19"/>
      <c r="N24" s="19"/>
      <c r="O24" s="19"/>
    </row>
    <row r="25" spans="1:15" ht="14.25" customHeight="1" x14ac:dyDescent="0.2">
      <c r="A25" s="2">
        <v>4</v>
      </c>
      <c r="B25" s="18"/>
      <c r="C25" s="19"/>
      <c r="D25" s="19"/>
      <c r="E25" s="19"/>
      <c r="F25" s="19"/>
      <c r="G25" s="19"/>
      <c r="I25" s="2">
        <v>4</v>
      </c>
      <c r="J25" s="18"/>
      <c r="K25" s="19"/>
      <c r="L25" s="19"/>
      <c r="M25" s="19"/>
      <c r="N25" s="19"/>
      <c r="O25" s="19"/>
    </row>
    <row r="26" spans="1:15" ht="14.25" customHeight="1" x14ac:dyDescent="0.2">
      <c r="A26" s="2">
        <v>5</v>
      </c>
      <c r="B26" s="18"/>
      <c r="C26" s="19"/>
      <c r="D26" s="19"/>
      <c r="E26" s="19"/>
      <c r="F26" s="19"/>
      <c r="G26" s="19"/>
    </row>
    <row r="27" spans="1:15" ht="14.25" customHeight="1" x14ac:dyDescent="0.2"/>
    <row r="28" spans="1:15" ht="14.25" customHeight="1" x14ac:dyDescent="0.2"/>
    <row r="29" spans="1:15" ht="14.25" customHeight="1" x14ac:dyDescent="0.2"/>
    <row r="30" spans="1:15" ht="14.25" customHeight="1" x14ac:dyDescent="0.2"/>
    <row r="31" spans="1:15" ht="14.25" customHeight="1" x14ac:dyDescent="0.2"/>
    <row r="32" spans="1:15" ht="14.25" customHeight="1" x14ac:dyDescent="0.2"/>
    <row r="33" spans="1:6" ht="14.25" customHeight="1" x14ac:dyDescent="0.2"/>
    <row r="34" spans="1:6" ht="14.25" customHeight="1" x14ac:dyDescent="0.2"/>
    <row r="35" spans="1:6" ht="14.25" customHeight="1" x14ac:dyDescent="0.2"/>
    <row r="36" spans="1:6" ht="14.25" customHeight="1" x14ac:dyDescent="0.2">
      <c r="A36" s="2"/>
      <c r="B36" s="76"/>
      <c r="C36" s="76"/>
      <c r="D36" s="76"/>
      <c r="E36" s="76"/>
      <c r="F36" s="76"/>
    </row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customFormat="1" ht="14.25" customHeight="1" x14ac:dyDescent="0.2"/>
    <row r="50" customFormat="1" ht="14.25" customHeight="1" x14ac:dyDescent="0.2"/>
    <row r="51" customFormat="1" ht="14.25" customHeight="1" x14ac:dyDescent="0.2"/>
    <row r="52" customFormat="1" ht="14.25" customHeight="1" x14ac:dyDescent="0.2"/>
    <row r="53" customFormat="1" ht="14.25" customHeight="1" x14ac:dyDescent="0.2"/>
    <row r="54" customFormat="1" ht="14.25" customHeight="1" x14ac:dyDescent="0.2"/>
    <row r="55" customFormat="1" ht="14.25" customHeight="1" x14ac:dyDescent="0.2"/>
    <row r="56" customFormat="1" ht="14.25" customHeight="1" x14ac:dyDescent="0.2"/>
    <row r="57" customFormat="1" ht="14.25" customHeight="1" x14ac:dyDescent="0.2"/>
    <row r="58" customFormat="1" ht="14.25" customHeight="1" x14ac:dyDescent="0.2"/>
    <row r="59" customFormat="1" ht="14.25" customHeight="1" x14ac:dyDescent="0.2"/>
    <row r="60" customFormat="1" ht="14.25" customHeight="1" x14ac:dyDescent="0.2"/>
    <row r="61" customFormat="1" ht="14.25" customHeight="1" x14ac:dyDescent="0.2"/>
    <row r="62" customFormat="1" ht="14.25" customHeight="1" x14ac:dyDescent="0.2"/>
    <row r="63" customFormat="1" ht="14.25" customHeight="1" x14ac:dyDescent="0.2"/>
    <row r="64" customFormat="1" ht="14.25" customHeight="1" x14ac:dyDescent="0.2"/>
    <row r="65" customFormat="1" ht="14.25" customHeight="1" x14ac:dyDescent="0.2"/>
    <row r="66" customFormat="1" ht="14.25" customHeight="1" x14ac:dyDescent="0.2"/>
    <row r="67" customFormat="1" ht="14.25" customHeight="1" x14ac:dyDescent="0.2"/>
    <row r="68" customFormat="1" ht="14.25" customHeight="1" x14ac:dyDescent="0.2"/>
    <row r="69" customFormat="1" ht="14.25" customHeight="1" x14ac:dyDescent="0.2"/>
    <row r="70" customFormat="1" ht="14.25" customHeight="1" x14ac:dyDescent="0.2"/>
    <row r="71" customFormat="1" ht="14.25" customHeight="1" x14ac:dyDescent="0.2"/>
    <row r="72" customFormat="1" ht="14.25" customHeight="1" x14ac:dyDescent="0.2"/>
    <row r="73" customFormat="1" ht="14.25" customHeight="1" x14ac:dyDescent="0.2"/>
    <row r="74" customFormat="1" ht="14.25" customHeight="1" x14ac:dyDescent="0.2"/>
    <row r="75" customFormat="1" ht="14.25" customHeight="1" x14ac:dyDescent="0.2"/>
    <row r="76" customFormat="1" ht="14.25" customHeight="1" x14ac:dyDescent="0.2"/>
    <row r="77" customFormat="1" ht="14.25" customHeight="1" x14ac:dyDescent="0.2"/>
    <row r="78" customFormat="1" ht="14.25" customHeight="1" x14ac:dyDescent="0.2"/>
    <row r="79" customFormat="1" ht="14.25" customHeight="1" x14ac:dyDescent="0.2"/>
    <row r="80" customFormat="1" ht="14.25" customHeight="1" x14ac:dyDescent="0.2"/>
    <row r="81" customFormat="1" ht="14.25" customHeight="1" x14ac:dyDescent="0.2"/>
    <row r="82" customFormat="1" ht="14.25" customHeight="1" x14ac:dyDescent="0.2"/>
    <row r="83" customFormat="1" ht="14.25" customHeight="1" x14ac:dyDescent="0.2"/>
    <row r="84" customFormat="1" ht="14.25" customHeight="1" x14ac:dyDescent="0.2"/>
    <row r="85" customFormat="1" ht="14.25" customHeight="1" x14ac:dyDescent="0.2"/>
    <row r="86" customFormat="1" ht="14.25" customHeight="1" x14ac:dyDescent="0.2"/>
    <row r="87" customFormat="1" ht="14.25" customHeight="1" x14ac:dyDescent="0.2"/>
    <row r="88" customFormat="1" ht="14.25" customHeight="1" x14ac:dyDescent="0.2"/>
    <row r="89" customFormat="1" ht="14.25" customHeight="1" x14ac:dyDescent="0.2"/>
    <row r="90" customFormat="1" ht="14.25" customHeight="1" x14ac:dyDescent="0.2"/>
    <row r="91" customFormat="1" ht="14.25" customHeight="1" x14ac:dyDescent="0.2"/>
    <row r="92" customFormat="1" ht="14.25" customHeight="1" x14ac:dyDescent="0.2"/>
    <row r="93" customFormat="1" ht="14.25" customHeight="1" x14ac:dyDescent="0.2"/>
    <row r="94" customFormat="1" ht="14.25" customHeight="1" x14ac:dyDescent="0.2"/>
    <row r="95" customFormat="1" ht="14.25" customHeight="1" x14ac:dyDescent="0.2"/>
    <row r="96" customFormat="1" ht="14.25" customHeight="1" x14ac:dyDescent="0.2"/>
    <row r="97" customFormat="1" ht="14.25" customHeight="1" x14ac:dyDescent="0.2"/>
    <row r="98" customFormat="1" ht="14.25" customHeight="1" x14ac:dyDescent="0.2"/>
    <row r="99" customFormat="1" ht="14.25" customHeight="1" x14ac:dyDescent="0.2"/>
    <row r="100" customFormat="1" ht="14.25" customHeight="1" x14ac:dyDescent="0.2"/>
    <row r="101" customFormat="1" ht="14.25" customHeight="1" x14ac:dyDescent="0.2"/>
    <row r="102" customFormat="1" ht="14.25" customHeight="1" x14ac:dyDescent="0.2"/>
    <row r="103" customFormat="1" ht="14.25" customHeight="1" x14ac:dyDescent="0.2"/>
    <row r="104" customFormat="1" ht="14.25" customHeight="1" x14ac:dyDescent="0.2"/>
    <row r="105" customFormat="1" ht="14.25" customHeight="1" x14ac:dyDescent="0.2"/>
    <row r="106" customFormat="1" ht="14.25" customHeight="1" x14ac:dyDescent="0.2"/>
    <row r="107" customFormat="1" ht="14.25" customHeight="1" x14ac:dyDescent="0.2"/>
    <row r="108" customFormat="1" ht="14.25" customHeight="1" x14ac:dyDescent="0.2"/>
    <row r="109" customFormat="1" ht="14.25" customHeight="1" x14ac:dyDescent="0.2"/>
    <row r="110" customFormat="1" ht="14.25" customHeight="1" x14ac:dyDescent="0.2"/>
    <row r="111" customFormat="1" ht="14.25" customHeight="1" x14ac:dyDescent="0.2"/>
    <row r="112" customFormat="1" ht="14.25" customHeight="1" x14ac:dyDescent="0.2"/>
    <row r="113" customFormat="1" ht="14.25" customHeight="1" x14ac:dyDescent="0.2"/>
    <row r="114" customFormat="1" ht="14.25" customHeight="1" x14ac:dyDescent="0.2"/>
    <row r="115" customFormat="1" ht="14.25" customHeight="1" x14ac:dyDescent="0.2"/>
    <row r="116" customFormat="1" ht="14.25" customHeight="1" x14ac:dyDescent="0.2"/>
    <row r="117" customFormat="1" ht="14.25" customHeight="1" x14ac:dyDescent="0.2"/>
    <row r="118" customFormat="1" ht="14.25" customHeight="1" x14ac:dyDescent="0.2"/>
    <row r="119" customFormat="1" ht="14.25" customHeight="1" x14ac:dyDescent="0.2"/>
    <row r="120" customFormat="1" ht="14.25" customHeight="1" x14ac:dyDescent="0.2"/>
    <row r="121" customFormat="1" ht="14.25" customHeight="1" x14ac:dyDescent="0.2"/>
    <row r="122" customFormat="1" ht="14.25" customHeight="1" x14ac:dyDescent="0.2"/>
    <row r="123" customFormat="1" ht="14.25" customHeight="1" x14ac:dyDescent="0.2"/>
    <row r="124" customFormat="1" ht="14.25" customHeight="1" x14ac:dyDescent="0.2"/>
    <row r="125" customFormat="1" ht="14.25" customHeight="1" x14ac:dyDescent="0.2"/>
    <row r="126" customFormat="1" ht="14.25" customHeight="1" x14ac:dyDescent="0.2"/>
    <row r="127" customFormat="1" ht="14.25" customHeight="1" x14ac:dyDescent="0.2"/>
    <row r="128" customFormat="1" ht="14.25" customHeight="1" x14ac:dyDescent="0.2"/>
    <row r="129" customFormat="1" ht="14.25" customHeight="1" x14ac:dyDescent="0.2"/>
    <row r="130" customFormat="1" ht="14.25" customHeight="1" x14ac:dyDescent="0.2"/>
    <row r="131" customFormat="1" ht="14.25" customHeight="1" x14ac:dyDescent="0.2"/>
    <row r="132" customFormat="1" ht="14.25" customHeight="1" x14ac:dyDescent="0.2"/>
    <row r="133" customFormat="1" ht="14.25" customHeight="1" x14ac:dyDescent="0.2"/>
    <row r="134" customFormat="1" ht="14.25" customHeight="1" x14ac:dyDescent="0.2"/>
    <row r="135" customFormat="1" ht="14.25" customHeight="1" x14ac:dyDescent="0.2"/>
    <row r="136" customFormat="1" ht="14.25" customHeight="1" x14ac:dyDescent="0.2"/>
    <row r="137" customFormat="1" ht="14.25" customHeight="1" x14ac:dyDescent="0.2"/>
    <row r="138" customFormat="1" ht="14.25" customHeight="1" x14ac:dyDescent="0.2"/>
    <row r="139" customFormat="1" ht="14.25" customHeight="1" x14ac:dyDescent="0.2"/>
    <row r="140" customFormat="1" ht="14.25" customHeight="1" x14ac:dyDescent="0.2"/>
    <row r="141" customFormat="1" ht="14.25" customHeight="1" x14ac:dyDescent="0.2"/>
    <row r="142" customFormat="1" ht="14.25" customHeight="1" x14ac:dyDescent="0.2"/>
    <row r="143" customFormat="1" ht="14.25" customHeight="1" x14ac:dyDescent="0.2"/>
    <row r="144" customFormat="1" ht="14.25" customHeight="1" x14ac:dyDescent="0.2"/>
    <row r="145" customFormat="1" ht="14.25" customHeight="1" x14ac:dyDescent="0.2"/>
    <row r="146" customFormat="1" ht="14.25" customHeight="1" x14ac:dyDescent="0.2"/>
    <row r="147" customFormat="1" ht="14.25" customHeight="1" x14ac:dyDescent="0.2"/>
    <row r="148" customFormat="1" ht="14.25" customHeight="1" x14ac:dyDescent="0.2"/>
    <row r="149" customFormat="1" ht="14.25" customHeight="1" x14ac:dyDescent="0.2"/>
    <row r="150" customFormat="1" ht="14.25" customHeight="1" x14ac:dyDescent="0.2"/>
    <row r="151" customFormat="1" ht="14.25" customHeight="1" x14ac:dyDescent="0.2"/>
    <row r="152" customFormat="1" ht="14.25" customHeight="1" x14ac:dyDescent="0.2"/>
    <row r="153" customFormat="1" ht="14.25" customHeight="1" x14ac:dyDescent="0.2"/>
    <row r="154" customFormat="1" ht="14.25" customHeight="1" x14ac:dyDescent="0.2"/>
    <row r="155" customFormat="1" ht="14.25" customHeight="1" x14ac:dyDescent="0.2"/>
    <row r="156" customFormat="1" ht="14.25" customHeight="1" x14ac:dyDescent="0.2"/>
    <row r="157" customFormat="1" ht="14.25" customHeight="1" x14ac:dyDescent="0.2"/>
    <row r="158" customFormat="1" ht="14.25" customHeight="1" x14ac:dyDescent="0.2"/>
    <row r="159" customFormat="1" ht="14.25" customHeight="1" x14ac:dyDescent="0.2"/>
    <row r="160" customFormat="1" ht="14.25" customHeight="1" x14ac:dyDescent="0.2"/>
    <row r="161" customFormat="1" ht="14.25" customHeight="1" x14ac:dyDescent="0.2"/>
    <row r="162" customFormat="1" ht="14.25" customHeight="1" x14ac:dyDescent="0.2"/>
    <row r="163" customFormat="1" ht="14.25" customHeight="1" x14ac:dyDescent="0.2"/>
    <row r="164" customFormat="1" ht="14.25" customHeight="1" x14ac:dyDescent="0.2"/>
    <row r="165" customFormat="1" ht="14.25" customHeight="1" x14ac:dyDescent="0.2"/>
    <row r="166" customFormat="1" ht="14.25" customHeight="1" x14ac:dyDescent="0.2"/>
    <row r="167" customFormat="1" ht="14.25" customHeight="1" x14ac:dyDescent="0.2"/>
    <row r="168" customFormat="1" ht="14.25" customHeight="1" x14ac:dyDescent="0.2"/>
    <row r="169" customFormat="1" ht="14.25" customHeight="1" x14ac:dyDescent="0.2"/>
    <row r="170" customFormat="1" ht="14.25" customHeight="1" x14ac:dyDescent="0.2"/>
    <row r="171" customFormat="1" ht="14.25" customHeight="1" x14ac:dyDescent="0.2"/>
    <row r="172" customFormat="1" ht="14.25" customHeight="1" x14ac:dyDescent="0.2"/>
    <row r="173" customFormat="1" ht="14.25" customHeight="1" x14ac:dyDescent="0.2"/>
    <row r="174" customFormat="1" ht="14.25" customHeight="1" x14ac:dyDescent="0.2"/>
    <row r="175" customFormat="1" ht="14.25" customHeight="1" x14ac:dyDescent="0.2"/>
    <row r="176" customFormat="1" ht="14.25" customHeight="1" x14ac:dyDescent="0.2"/>
    <row r="177" customFormat="1" ht="14.25" customHeight="1" x14ac:dyDescent="0.2"/>
    <row r="178" customFormat="1" ht="14.25" customHeight="1" x14ac:dyDescent="0.2"/>
    <row r="179" customFormat="1" ht="14.25" customHeight="1" x14ac:dyDescent="0.2"/>
    <row r="180" customFormat="1" ht="14.25" customHeight="1" x14ac:dyDescent="0.2"/>
    <row r="181" customFormat="1" ht="14.25" customHeight="1" x14ac:dyDescent="0.2"/>
    <row r="182" customFormat="1" ht="14.25" customHeight="1" x14ac:dyDescent="0.2"/>
    <row r="183" customFormat="1" ht="14.25" customHeight="1" x14ac:dyDescent="0.2"/>
    <row r="184" customFormat="1" ht="14.25" customHeight="1" x14ac:dyDescent="0.2"/>
    <row r="185" customFormat="1" ht="14.25" customHeight="1" x14ac:dyDescent="0.2"/>
    <row r="186" customFormat="1" ht="14.25" customHeight="1" x14ac:dyDescent="0.2"/>
    <row r="187" customFormat="1" ht="14.25" customHeight="1" x14ac:dyDescent="0.2"/>
    <row r="188" customFormat="1" ht="14.25" customHeight="1" x14ac:dyDescent="0.2"/>
    <row r="189" customFormat="1" ht="14.25" customHeight="1" x14ac:dyDescent="0.2"/>
    <row r="190" customFormat="1" ht="14.25" customHeight="1" x14ac:dyDescent="0.2"/>
    <row r="191" customFormat="1" ht="14.25" customHeight="1" x14ac:dyDescent="0.2"/>
    <row r="192" customFormat="1" ht="14.25" customHeight="1" x14ac:dyDescent="0.2"/>
    <row r="193" customFormat="1" ht="14.25" customHeight="1" x14ac:dyDescent="0.2"/>
    <row r="194" customFormat="1" ht="14.25" customHeight="1" x14ac:dyDescent="0.2"/>
    <row r="195" customFormat="1" ht="14.25" customHeight="1" x14ac:dyDescent="0.2"/>
    <row r="196" customFormat="1" ht="14.25" customHeight="1" x14ac:dyDescent="0.2"/>
    <row r="197" customFormat="1" ht="14.25" customHeight="1" x14ac:dyDescent="0.2"/>
    <row r="198" customFormat="1" ht="14.25" customHeight="1" x14ac:dyDescent="0.2"/>
    <row r="199" customFormat="1" ht="14.25" customHeight="1" x14ac:dyDescent="0.2"/>
    <row r="200" customFormat="1" ht="14.25" customHeight="1" x14ac:dyDescent="0.2"/>
    <row r="201" customFormat="1" ht="14.25" customHeight="1" x14ac:dyDescent="0.2"/>
    <row r="202" customFormat="1" ht="14.25" customHeight="1" x14ac:dyDescent="0.2"/>
    <row r="203" customFormat="1" ht="14.25" customHeight="1" x14ac:dyDescent="0.2"/>
    <row r="204" customFormat="1" ht="14.25" customHeight="1" x14ac:dyDescent="0.2"/>
    <row r="205" customFormat="1" ht="14.25" customHeight="1" x14ac:dyDescent="0.2"/>
    <row r="206" customFormat="1" ht="14.25" customHeight="1" x14ac:dyDescent="0.2"/>
    <row r="207" customFormat="1" ht="14.25" customHeight="1" x14ac:dyDescent="0.2"/>
    <row r="208" customFormat="1" ht="14.25" customHeight="1" x14ac:dyDescent="0.2"/>
    <row r="209" customFormat="1" ht="14.25" customHeight="1" x14ac:dyDescent="0.2"/>
    <row r="210" customFormat="1" ht="14.25" customHeight="1" x14ac:dyDescent="0.2"/>
    <row r="211" customFormat="1" ht="14.25" customHeight="1" x14ac:dyDescent="0.2"/>
    <row r="212" customFormat="1" ht="14.25" customHeight="1" x14ac:dyDescent="0.2"/>
    <row r="213" customFormat="1" ht="14.25" customHeight="1" x14ac:dyDescent="0.2"/>
    <row r="214" customFormat="1" ht="14.25" customHeight="1" x14ac:dyDescent="0.2"/>
    <row r="215" customFormat="1" ht="14.25" customHeight="1" x14ac:dyDescent="0.2"/>
    <row r="216" customFormat="1" ht="14.25" customHeight="1" x14ac:dyDescent="0.2"/>
    <row r="217" customFormat="1" ht="14.25" customHeight="1" x14ac:dyDescent="0.2"/>
    <row r="218" customFormat="1" ht="14.25" customHeight="1" x14ac:dyDescent="0.2"/>
    <row r="219" customFormat="1" ht="14.25" customHeight="1" x14ac:dyDescent="0.2"/>
    <row r="220" customFormat="1" ht="14.25" customHeight="1" x14ac:dyDescent="0.2"/>
    <row r="221" customFormat="1" ht="14.25" customHeight="1" x14ac:dyDescent="0.2"/>
    <row r="222" customFormat="1" ht="14.25" customHeight="1" x14ac:dyDescent="0.2"/>
    <row r="223" customFormat="1" ht="14.25" customHeight="1" x14ac:dyDescent="0.2"/>
    <row r="224" customFormat="1" ht="14.25" customHeight="1" x14ac:dyDescent="0.2"/>
    <row r="225" customFormat="1" ht="14.25" customHeight="1" x14ac:dyDescent="0.2"/>
    <row r="226" customFormat="1" ht="14.25" customHeight="1" x14ac:dyDescent="0.2"/>
    <row r="227" customFormat="1" ht="14.25" customHeight="1" x14ac:dyDescent="0.2"/>
    <row r="228" customFormat="1" ht="14.25" customHeight="1" x14ac:dyDescent="0.2"/>
    <row r="229" customFormat="1" ht="14.25" customHeight="1" x14ac:dyDescent="0.2"/>
    <row r="230" customFormat="1" ht="14.25" customHeight="1" x14ac:dyDescent="0.2"/>
    <row r="231" customFormat="1" ht="14.25" customHeight="1" x14ac:dyDescent="0.2"/>
    <row r="232" customFormat="1" ht="14.25" customHeight="1" x14ac:dyDescent="0.2"/>
    <row r="233" customFormat="1" ht="14.25" customHeight="1" x14ac:dyDescent="0.2"/>
    <row r="234" customFormat="1" ht="14.25" customHeight="1" x14ac:dyDescent="0.2"/>
    <row r="235" customFormat="1" ht="14.25" customHeight="1" x14ac:dyDescent="0.2"/>
    <row r="236" customFormat="1" ht="14.25" customHeight="1" x14ac:dyDescent="0.2"/>
    <row r="237" customFormat="1" ht="14.25" customHeight="1" x14ac:dyDescent="0.2"/>
    <row r="238" customFormat="1" ht="14.25" customHeight="1" x14ac:dyDescent="0.2"/>
    <row r="239" customFormat="1" ht="14.25" customHeight="1" x14ac:dyDescent="0.2"/>
    <row r="240" customFormat="1" ht="14.25" customHeight="1" x14ac:dyDescent="0.2"/>
    <row r="241" customFormat="1" ht="14.25" customHeight="1" x14ac:dyDescent="0.2"/>
    <row r="242" customFormat="1" ht="14.25" customHeight="1" x14ac:dyDescent="0.2"/>
    <row r="243" customFormat="1" ht="14.25" customHeight="1" x14ac:dyDescent="0.2"/>
    <row r="244" customFormat="1" ht="14.25" customHeight="1" x14ac:dyDescent="0.2"/>
    <row r="245" customFormat="1" ht="14.25" customHeight="1" x14ac:dyDescent="0.2"/>
    <row r="246" customFormat="1" ht="14.25" customHeight="1" x14ac:dyDescent="0.2"/>
    <row r="247" customFormat="1" ht="14.25" customHeight="1" x14ac:dyDescent="0.2"/>
    <row r="248" customFormat="1" ht="14.25" customHeight="1" x14ac:dyDescent="0.2"/>
    <row r="249" customFormat="1" ht="14.25" customHeight="1" x14ac:dyDescent="0.2"/>
    <row r="250" customFormat="1" ht="14.25" customHeight="1" x14ac:dyDescent="0.2"/>
    <row r="251" customFormat="1" ht="14.25" customHeight="1" x14ac:dyDescent="0.2"/>
    <row r="252" customFormat="1" ht="14.25" customHeight="1" x14ac:dyDescent="0.2"/>
    <row r="253" customFormat="1" ht="14.25" customHeight="1" x14ac:dyDescent="0.2"/>
    <row r="254" customFormat="1" ht="14.25" customHeight="1" x14ac:dyDescent="0.2"/>
    <row r="255" customFormat="1" ht="14.25" customHeight="1" x14ac:dyDescent="0.2"/>
    <row r="256" customFormat="1" ht="14.25" customHeight="1" x14ac:dyDescent="0.2"/>
    <row r="257" customFormat="1" ht="14.25" customHeight="1" x14ac:dyDescent="0.2"/>
    <row r="258" customFormat="1" ht="14.25" customHeight="1" x14ac:dyDescent="0.2"/>
    <row r="259" customFormat="1" ht="14.25" customHeight="1" x14ac:dyDescent="0.2"/>
    <row r="260" customFormat="1" ht="14.25" customHeight="1" x14ac:dyDescent="0.2"/>
    <row r="261" customFormat="1" ht="14.25" customHeight="1" x14ac:dyDescent="0.2"/>
    <row r="262" customFormat="1" ht="14.25" customHeight="1" x14ac:dyDescent="0.2"/>
    <row r="263" customFormat="1" ht="14.25" customHeight="1" x14ac:dyDescent="0.2"/>
    <row r="264" customFormat="1" ht="14.25" customHeight="1" x14ac:dyDescent="0.2"/>
    <row r="265" customFormat="1" ht="14.25" customHeight="1" x14ac:dyDescent="0.2"/>
    <row r="266" customFormat="1" ht="14.25" customHeight="1" x14ac:dyDescent="0.2"/>
    <row r="267" customFormat="1" ht="14.25" customHeight="1" x14ac:dyDescent="0.2"/>
    <row r="268" customFormat="1" ht="14.25" customHeight="1" x14ac:dyDescent="0.2"/>
    <row r="269" customFormat="1" ht="14.25" customHeight="1" x14ac:dyDescent="0.2"/>
    <row r="270" customFormat="1" ht="14.25" customHeight="1" x14ac:dyDescent="0.2"/>
    <row r="271" customFormat="1" ht="14.25" customHeight="1" x14ac:dyDescent="0.2"/>
    <row r="272" customFormat="1" ht="14.25" customHeight="1" x14ac:dyDescent="0.2"/>
    <row r="273" customFormat="1" ht="14.25" customHeight="1" x14ac:dyDescent="0.2"/>
    <row r="274" customFormat="1" ht="14.25" customHeight="1" x14ac:dyDescent="0.2"/>
    <row r="275" customFormat="1" ht="14.25" customHeight="1" x14ac:dyDescent="0.2"/>
    <row r="276" customFormat="1" ht="14.25" customHeight="1" x14ac:dyDescent="0.2"/>
    <row r="277" customFormat="1" ht="14.25" customHeight="1" x14ac:dyDescent="0.2"/>
    <row r="278" customFormat="1" ht="14.25" customHeight="1" x14ac:dyDescent="0.2"/>
    <row r="279" customFormat="1" ht="14.25" customHeight="1" x14ac:dyDescent="0.2"/>
    <row r="280" customFormat="1" ht="14.25" customHeight="1" x14ac:dyDescent="0.2"/>
    <row r="281" customFormat="1" ht="14.25" customHeight="1" x14ac:dyDescent="0.2"/>
    <row r="282" customFormat="1" ht="14.25" customHeight="1" x14ac:dyDescent="0.2"/>
    <row r="283" customFormat="1" ht="14.25" customHeight="1" x14ac:dyDescent="0.2"/>
    <row r="284" customFormat="1" ht="14.25" customHeight="1" x14ac:dyDescent="0.2"/>
    <row r="285" customFormat="1" ht="14.25" customHeight="1" x14ac:dyDescent="0.2"/>
    <row r="286" customFormat="1" ht="14.25" customHeight="1" x14ac:dyDescent="0.2"/>
    <row r="287" customFormat="1" ht="14.25" customHeight="1" x14ac:dyDescent="0.2"/>
    <row r="288" customFormat="1" ht="14.25" customHeight="1" x14ac:dyDescent="0.2"/>
    <row r="289" customFormat="1" ht="14.25" customHeight="1" x14ac:dyDescent="0.2"/>
    <row r="290" customFormat="1" ht="14.25" customHeight="1" x14ac:dyDescent="0.2"/>
    <row r="291" customFormat="1" ht="14.25" customHeight="1" x14ac:dyDescent="0.2"/>
    <row r="292" customFormat="1" ht="14.25" customHeight="1" x14ac:dyDescent="0.2"/>
    <row r="293" customFormat="1" ht="14.25" customHeight="1" x14ac:dyDescent="0.2"/>
    <row r="294" customFormat="1" ht="14.25" customHeight="1" x14ac:dyDescent="0.2"/>
    <row r="295" customFormat="1" ht="14.25" customHeight="1" x14ac:dyDescent="0.2"/>
    <row r="296" customFormat="1" ht="14.25" customHeight="1" x14ac:dyDescent="0.2"/>
    <row r="297" customFormat="1" ht="14.25" customHeight="1" x14ac:dyDescent="0.2"/>
    <row r="298" customFormat="1" ht="14.25" customHeight="1" x14ac:dyDescent="0.2"/>
    <row r="299" customFormat="1" ht="14.25" customHeight="1" x14ac:dyDescent="0.2"/>
    <row r="300" customFormat="1" ht="14.25" customHeight="1" x14ac:dyDescent="0.2"/>
    <row r="301" customFormat="1" ht="14.25" customHeight="1" x14ac:dyDescent="0.2"/>
    <row r="302" customFormat="1" ht="14.25" customHeight="1" x14ac:dyDescent="0.2"/>
    <row r="303" customFormat="1" ht="14.25" customHeight="1" x14ac:dyDescent="0.2"/>
    <row r="304" customFormat="1" ht="14.25" customHeight="1" x14ac:dyDescent="0.2"/>
    <row r="305" customFormat="1" ht="14.25" customHeight="1" x14ac:dyDescent="0.2"/>
    <row r="306" customFormat="1" ht="14.25" customHeight="1" x14ac:dyDescent="0.2"/>
    <row r="307" customFormat="1" ht="14.25" customHeight="1" x14ac:dyDescent="0.2"/>
    <row r="308" customFormat="1" ht="14.25" customHeight="1" x14ac:dyDescent="0.2"/>
    <row r="309" customFormat="1" ht="14.25" customHeight="1" x14ac:dyDescent="0.2"/>
    <row r="310" customFormat="1" ht="14.25" customHeight="1" x14ac:dyDescent="0.2"/>
    <row r="311" customFormat="1" ht="14.25" customHeight="1" x14ac:dyDescent="0.2"/>
    <row r="312" customFormat="1" ht="14.25" customHeight="1" x14ac:dyDescent="0.2"/>
    <row r="313" customFormat="1" ht="14.25" customHeight="1" x14ac:dyDescent="0.2"/>
    <row r="314" customFormat="1" ht="14.25" customHeight="1" x14ac:dyDescent="0.2"/>
    <row r="315" customFormat="1" ht="14.25" customHeight="1" x14ac:dyDescent="0.2"/>
    <row r="316" customFormat="1" ht="14.25" customHeight="1" x14ac:dyDescent="0.2"/>
    <row r="317" customFormat="1" ht="14.25" customHeight="1" x14ac:dyDescent="0.2"/>
    <row r="318" customFormat="1" ht="14.25" customHeight="1" x14ac:dyDescent="0.2"/>
    <row r="319" customFormat="1" ht="14.25" customHeight="1" x14ac:dyDescent="0.2"/>
    <row r="320" customFormat="1" ht="14.25" customHeight="1" x14ac:dyDescent="0.2"/>
    <row r="321" customFormat="1" ht="14.25" customHeight="1" x14ac:dyDescent="0.2"/>
    <row r="322" customFormat="1" ht="14.25" customHeight="1" x14ac:dyDescent="0.2"/>
    <row r="323" customFormat="1" ht="14.25" customHeight="1" x14ac:dyDescent="0.2"/>
    <row r="324" customFormat="1" ht="14.25" customHeight="1" x14ac:dyDescent="0.2"/>
    <row r="325" customFormat="1" ht="14.25" customHeight="1" x14ac:dyDescent="0.2"/>
    <row r="326" customFormat="1" ht="14.25" customHeight="1" x14ac:dyDescent="0.2"/>
    <row r="327" customFormat="1" ht="14.25" customHeight="1" x14ac:dyDescent="0.2"/>
    <row r="328" customFormat="1" ht="14.25" customHeight="1" x14ac:dyDescent="0.2"/>
    <row r="329" customFormat="1" ht="14.25" customHeight="1" x14ac:dyDescent="0.2"/>
    <row r="330" customFormat="1" ht="14.25" customHeight="1" x14ac:dyDescent="0.2"/>
    <row r="331" customFormat="1" ht="14.25" customHeight="1" x14ac:dyDescent="0.2"/>
    <row r="332" customFormat="1" ht="14.25" customHeight="1" x14ac:dyDescent="0.2"/>
    <row r="333" customFormat="1" ht="14.25" customHeight="1" x14ac:dyDescent="0.2"/>
    <row r="334" customFormat="1" ht="14.25" customHeight="1" x14ac:dyDescent="0.2"/>
    <row r="335" customFormat="1" ht="14.25" customHeight="1" x14ac:dyDescent="0.2"/>
    <row r="336" customFormat="1" ht="14.25" customHeight="1" x14ac:dyDescent="0.2"/>
    <row r="337" customFormat="1" ht="14.25" customHeight="1" x14ac:dyDescent="0.2"/>
    <row r="338" customFormat="1" ht="14.25" customHeight="1" x14ac:dyDescent="0.2"/>
    <row r="339" customFormat="1" ht="14.25" customHeight="1" x14ac:dyDescent="0.2"/>
    <row r="340" customFormat="1" ht="14.25" customHeight="1" x14ac:dyDescent="0.2"/>
    <row r="341" customFormat="1" ht="14.25" customHeight="1" x14ac:dyDescent="0.2"/>
    <row r="342" customFormat="1" ht="14.25" customHeight="1" x14ac:dyDescent="0.2"/>
    <row r="343" customFormat="1" ht="14.25" customHeight="1" x14ac:dyDescent="0.2"/>
    <row r="344" customFormat="1" ht="14.25" customHeight="1" x14ac:dyDescent="0.2"/>
    <row r="345" customFormat="1" ht="14.25" customHeight="1" x14ac:dyDescent="0.2"/>
    <row r="346" customFormat="1" ht="14.25" customHeight="1" x14ac:dyDescent="0.2"/>
    <row r="347" customFormat="1" ht="14.25" customHeight="1" x14ac:dyDescent="0.2"/>
    <row r="348" customFormat="1" ht="14.25" customHeight="1" x14ac:dyDescent="0.2"/>
    <row r="349" customFormat="1" ht="14.25" customHeight="1" x14ac:dyDescent="0.2"/>
    <row r="350" customFormat="1" ht="14.25" customHeight="1" x14ac:dyDescent="0.2"/>
    <row r="351" customFormat="1" ht="14.25" customHeight="1" x14ac:dyDescent="0.2"/>
    <row r="352" customFormat="1" ht="14.25" customHeight="1" x14ac:dyDescent="0.2"/>
    <row r="353" customFormat="1" ht="14.25" customHeight="1" x14ac:dyDescent="0.2"/>
    <row r="354" customFormat="1" ht="14.25" customHeight="1" x14ac:dyDescent="0.2"/>
    <row r="355" customFormat="1" ht="14.25" customHeight="1" x14ac:dyDescent="0.2"/>
    <row r="356" customFormat="1" ht="14.25" customHeight="1" x14ac:dyDescent="0.2"/>
    <row r="357" customFormat="1" ht="14.25" customHeight="1" x14ac:dyDescent="0.2"/>
    <row r="358" customFormat="1" ht="14.25" customHeight="1" x14ac:dyDescent="0.2"/>
    <row r="359" customFormat="1" ht="14.25" customHeight="1" x14ac:dyDescent="0.2"/>
    <row r="360" customFormat="1" ht="14.25" customHeight="1" x14ac:dyDescent="0.2"/>
    <row r="361" customFormat="1" ht="14.25" customHeight="1" x14ac:dyDescent="0.2"/>
    <row r="362" customFormat="1" ht="14.25" customHeight="1" x14ac:dyDescent="0.2"/>
    <row r="363" customFormat="1" ht="14.25" customHeight="1" x14ac:dyDescent="0.2"/>
    <row r="364" customFormat="1" ht="14.25" customHeight="1" x14ac:dyDescent="0.2"/>
    <row r="365" customFormat="1" ht="14.25" customHeight="1" x14ac:dyDescent="0.2"/>
    <row r="366" customFormat="1" ht="14.25" customHeight="1" x14ac:dyDescent="0.2"/>
    <row r="367" customFormat="1" ht="14.25" customHeight="1" x14ac:dyDescent="0.2"/>
    <row r="368" customFormat="1" ht="14.25" customHeight="1" x14ac:dyDescent="0.2"/>
    <row r="369" customFormat="1" ht="14.25" customHeight="1" x14ac:dyDescent="0.2"/>
    <row r="370" customFormat="1" ht="14.25" customHeight="1" x14ac:dyDescent="0.2"/>
    <row r="371" customFormat="1" ht="14.25" customHeight="1" x14ac:dyDescent="0.2"/>
    <row r="372" customFormat="1" ht="14.25" customHeight="1" x14ac:dyDescent="0.2"/>
    <row r="373" customFormat="1" ht="14.25" customHeight="1" x14ac:dyDescent="0.2"/>
    <row r="374" customFormat="1" ht="14.25" customHeight="1" x14ac:dyDescent="0.2"/>
    <row r="375" customFormat="1" ht="14.25" customHeight="1" x14ac:dyDescent="0.2"/>
    <row r="376" customFormat="1" ht="14.25" customHeight="1" x14ac:dyDescent="0.2"/>
    <row r="377" customFormat="1" ht="14.25" customHeight="1" x14ac:dyDescent="0.2"/>
    <row r="378" customFormat="1" ht="14.25" customHeight="1" x14ac:dyDescent="0.2"/>
    <row r="379" customFormat="1" ht="14.25" customHeight="1" x14ac:dyDescent="0.2"/>
    <row r="380" customFormat="1" ht="14.25" customHeight="1" x14ac:dyDescent="0.2"/>
    <row r="381" customFormat="1" ht="14.25" customHeight="1" x14ac:dyDescent="0.2"/>
    <row r="382" customFormat="1" ht="14.25" customHeight="1" x14ac:dyDescent="0.2"/>
    <row r="383" customFormat="1" ht="14.25" customHeight="1" x14ac:dyDescent="0.2"/>
    <row r="384" customFormat="1" ht="14.25" customHeight="1" x14ac:dyDescent="0.2"/>
    <row r="385" customFormat="1" ht="14.25" customHeight="1" x14ac:dyDescent="0.2"/>
    <row r="386" customFormat="1" ht="14.25" customHeight="1" x14ac:dyDescent="0.2"/>
    <row r="387" customFormat="1" ht="14.25" customHeight="1" x14ac:dyDescent="0.2"/>
    <row r="388" customFormat="1" ht="14.25" customHeight="1" x14ac:dyDescent="0.2"/>
    <row r="389" customFormat="1" ht="14.25" customHeight="1" x14ac:dyDescent="0.2"/>
    <row r="390" customFormat="1" ht="14.25" customHeight="1" x14ac:dyDescent="0.2"/>
    <row r="391" customFormat="1" ht="14.25" customHeight="1" x14ac:dyDescent="0.2"/>
    <row r="392" customFormat="1" ht="14.25" customHeight="1" x14ac:dyDescent="0.2"/>
    <row r="393" customFormat="1" ht="14.25" customHeight="1" x14ac:dyDescent="0.2"/>
    <row r="394" customFormat="1" ht="14.25" customHeight="1" x14ac:dyDescent="0.2"/>
    <row r="395" customFormat="1" ht="14.25" customHeight="1" x14ac:dyDescent="0.2"/>
    <row r="396" customFormat="1" ht="14.25" customHeight="1" x14ac:dyDescent="0.2"/>
    <row r="397" customFormat="1" ht="14.25" customHeight="1" x14ac:dyDescent="0.2"/>
    <row r="398" customFormat="1" ht="14.25" customHeight="1" x14ac:dyDescent="0.2"/>
    <row r="399" customFormat="1" ht="14.25" customHeight="1" x14ac:dyDescent="0.2"/>
    <row r="400" customFormat="1" ht="14.25" customHeight="1" x14ac:dyDescent="0.2"/>
    <row r="401" customFormat="1" ht="14.25" customHeight="1" x14ac:dyDescent="0.2"/>
    <row r="402" customFormat="1" ht="14.25" customHeight="1" x14ac:dyDescent="0.2"/>
    <row r="403" customFormat="1" ht="14.25" customHeight="1" x14ac:dyDescent="0.2"/>
    <row r="404" customFormat="1" ht="14.25" customHeight="1" x14ac:dyDescent="0.2"/>
    <row r="405" customFormat="1" ht="14.25" customHeight="1" x14ac:dyDescent="0.2"/>
    <row r="406" customFormat="1" ht="14.25" customHeight="1" x14ac:dyDescent="0.2"/>
    <row r="407" customFormat="1" ht="14.25" customHeight="1" x14ac:dyDescent="0.2"/>
    <row r="408" customFormat="1" ht="14.25" customHeight="1" x14ac:dyDescent="0.2"/>
    <row r="409" customFormat="1" ht="14.25" customHeight="1" x14ac:dyDescent="0.2"/>
    <row r="410" customFormat="1" ht="14.25" customHeight="1" x14ac:dyDescent="0.2"/>
    <row r="411" customFormat="1" ht="14.25" customHeight="1" x14ac:dyDescent="0.2"/>
    <row r="412" customFormat="1" ht="14.25" customHeight="1" x14ac:dyDescent="0.2"/>
    <row r="413" customFormat="1" ht="14.25" customHeight="1" x14ac:dyDescent="0.2"/>
    <row r="414" customFormat="1" ht="14.25" customHeight="1" x14ac:dyDescent="0.2"/>
    <row r="415" customFormat="1" ht="14.25" customHeight="1" x14ac:dyDescent="0.2"/>
    <row r="416" customFormat="1" ht="14.25" customHeight="1" x14ac:dyDescent="0.2"/>
    <row r="417" customFormat="1" ht="14.25" customHeight="1" x14ac:dyDescent="0.2"/>
    <row r="418" customFormat="1" ht="14.25" customHeight="1" x14ac:dyDescent="0.2"/>
    <row r="419" customFormat="1" ht="14.25" customHeight="1" x14ac:dyDescent="0.2"/>
    <row r="420" customFormat="1" ht="14.25" customHeight="1" x14ac:dyDescent="0.2"/>
    <row r="421" customFormat="1" ht="14.25" customHeight="1" x14ac:dyDescent="0.2"/>
    <row r="422" customFormat="1" ht="14.25" customHeight="1" x14ac:dyDescent="0.2"/>
    <row r="423" customFormat="1" ht="14.25" customHeight="1" x14ac:dyDescent="0.2"/>
    <row r="424" customFormat="1" ht="14.25" customHeight="1" x14ac:dyDescent="0.2"/>
    <row r="425" customFormat="1" ht="14.25" customHeight="1" x14ac:dyDescent="0.2"/>
    <row r="426" customFormat="1" ht="14.25" customHeight="1" x14ac:dyDescent="0.2"/>
    <row r="427" customFormat="1" ht="14.25" customHeight="1" x14ac:dyDescent="0.2"/>
    <row r="428" customFormat="1" ht="14.25" customHeight="1" x14ac:dyDescent="0.2"/>
    <row r="429" customFormat="1" ht="14.25" customHeight="1" x14ac:dyDescent="0.2"/>
    <row r="430" customFormat="1" ht="14.25" customHeight="1" x14ac:dyDescent="0.2"/>
    <row r="431" customFormat="1" ht="14.25" customHeight="1" x14ac:dyDescent="0.2"/>
    <row r="432" customFormat="1" ht="14.25" customHeight="1" x14ac:dyDescent="0.2"/>
    <row r="433" customFormat="1" ht="14.25" customHeight="1" x14ac:dyDescent="0.2"/>
    <row r="434" customFormat="1" ht="14.25" customHeight="1" x14ac:dyDescent="0.2"/>
    <row r="435" customFormat="1" ht="14.25" customHeight="1" x14ac:dyDescent="0.2"/>
    <row r="436" customFormat="1" ht="14.25" customHeight="1" x14ac:dyDescent="0.2"/>
    <row r="437" customFormat="1" ht="14.25" customHeight="1" x14ac:dyDescent="0.2"/>
    <row r="438" customFormat="1" ht="14.25" customHeight="1" x14ac:dyDescent="0.2"/>
    <row r="439" customFormat="1" ht="14.25" customHeight="1" x14ac:dyDescent="0.2"/>
    <row r="440" customFormat="1" ht="14.25" customHeight="1" x14ac:dyDescent="0.2"/>
    <row r="441" customFormat="1" ht="14.25" customHeight="1" x14ac:dyDescent="0.2"/>
    <row r="442" customFormat="1" ht="14.25" customHeight="1" x14ac:dyDescent="0.2"/>
    <row r="443" customFormat="1" ht="14.25" customHeight="1" x14ac:dyDescent="0.2"/>
    <row r="444" customFormat="1" ht="14.25" customHeight="1" x14ac:dyDescent="0.2"/>
    <row r="445" customFormat="1" ht="14.25" customHeight="1" x14ac:dyDescent="0.2"/>
    <row r="446" customFormat="1" ht="14.25" customHeight="1" x14ac:dyDescent="0.2"/>
    <row r="447" customFormat="1" ht="14.25" customHeight="1" x14ac:dyDescent="0.2"/>
    <row r="448" customFormat="1" ht="14.25" customHeight="1" x14ac:dyDescent="0.2"/>
    <row r="449" customFormat="1" ht="14.25" customHeight="1" x14ac:dyDescent="0.2"/>
    <row r="450" customFormat="1" ht="14.25" customHeight="1" x14ac:dyDescent="0.2"/>
    <row r="451" customFormat="1" ht="14.25" customHeight="1" x14ac:dyDescent="0.2"/>
    <row r="452" customFormat="1" ht="14.25" customHeight="1" x14ac:dyDescent="0.2"/>
    <row r="453" customFormat="1" ht="14.25" customHeight="1" x14ac:dyDescent="0.2"/>
    <row r="454" customFormat="1" ht="14.25" customHeight="1" x14ac:dyDescent="0.2"/>
    <row r="455" customFormat="1" ht="14.25" customHeight="1" x14ac:dyDescent="0.2"/>
    <row r="456" customFormat="1" ht="14.25" customHeight="1" x14ac:dyDescent="0.2"/>
    <row r="457" customFormat="1" ht="14.25" customHeight="1" x14ac:dyDescent="0.2"/>
    <row r="458" customFormat="1" ht="14.25" customHeight="1" x14ac:dyDescent="0.2"/>
    <row r="459" customFormat="1" ht="14.25" customHeight="1" x14ac:dyDescent="0.2"/>
    <row r="460" customFormat="1" ht="14.25" customHeight="1" x14ac:dyDescent="0.2"/>
    <row r="461" customFormat="1" ht="14.25" customHeight="1" x14ac:dyDescent="0.2"/>
    <row r="462" customFormat="1" ht="14.25" customHeight="1" x14ac:dyDescent="0.2"/>
    <row r="463" customFormat="1" ht="14.25" customHeight="1" x14ac:dyDescent="0.2"/>
    <row r="464" customFormat="1" ht="14.25" customHeight="1" x14ac:dyDescent="0.2"/>
    <row r="465" customFormat="1" ht="14.25" customHeight="1" x14ac:dyDescent="0.2"/>
    <row r="466" customFormat="1" ht="14.25" customHeight="1" x14ac:dyDescent="0.2"/>
    <row r="467" customFormat="1" ht="14.25" customHeight="1" x14ac:dyDescent="0.2"/>
    <row r="468" customFormat="1" ht="14.25" customHeight="1" x14ac:dyDescent="0.2"/>
    <row r="469" customFormat="1" ht="14.25" customHeight="1" x14ac:dyDescent="0.2"/>
    <row r="470" customFormat="1" ht="14.25" customHeight="1" x14ac:dyDescent="0.2"/>
    <row r="471" customFormat="1" ht="14.25" customHeight="1" x14ac:dyDescent="0.2"/>
    <row r="472" customFormat="1" ht="14.25" customHeight="1" x14ac:dyDescent="0.2"/>
    <row r="473" customFormat="1" ht="14.25" customHeight="1" x14ac:dyDescent="0.2"/>
    <row r="474" customFormat="1" ht="14.25" customHeight="1" x14ac:dyDescent="0.2"/>
    <row r="475" customFormat="1" ht="14.25" customHeight="1" x14ac:dyDescent="0.2"/>
    <row r="476" customFormat="1" ht="14.25" customHeight="1" x14ac:dyDescent="0.2"/>
    <row r="477" customFormat="1" ht="14.25" customHeight="1" x14ac:dyDescent="0.2"/>
    <row r="478" customFormat="1" ht="14.25" customHeight="1" x14ac:dyDescent="0.2"/>
    <row r="479" customFormat="1" ht="14.25" customHeight="1" x14ac:dyDescent="0.2"/>
    <row r="480" customFormat="1" ht="14.25" customHeight="1" x14ac:dyDescent="0.2"/>
    <row r="481" customFormat="1" ht="14.25" customHeight="1" x14ac:dyDescent="0.2"/>
    <row r="482" customFormat="1" ht="14.25" customHeight="1" x14ac:dyDescent="0.2"/>
    <row r="483" customFormat="1" ht="14.25" customHeight="1" x14ac:dyDescent="0.2"/>
    <row r="484" customFormat="1" ht="14.25" customHeight="1" x14ac:dyDescent="0.2"/>
    <row r="485" customFormat="1" ht="14.25" customHeight="1" x14ac:dyDescent="0.2"/>
    <row r="486" customFormat="1" ht="14.25" customHeight="1" x14ac:dyDescent="0.2"/>
    <row r="487" customFormat="1" ht="14.25" customHeight="1" x14ac:dyDescent="0.2"/>
    <row r="488" customFormat="1" ht="14.25" customHeight="1" x14ac:dyDescent="0.2"/>
    <row r="489" customFormat="1" ht="14.25" customHeight="1" x14ac:dyDescent="0.2"/>
    <row r="490" customFormat="1" ht="14.25" customHeight="1" x14ac:dyDescent="0.2"/>
    <row r="491" customFormat="1" ht="14.25" customHeight="1" x14ac:dyDescent="0.2"/>
    <row r="492" customFormat="1" ht="14.25" customHeight="1" x14ac:dyDescent="0.2"/>
    <row r="493" customFormat="1" ht="14.25" customHeight="1" x14ac:dyDescent="0.2"/>
    <row r="494" customFormat="1" ht="14.25" customHeight="1" x14ac:dyDescent="0.2"/>
    <row r="495" customFormat="1" ht="14.25" customHeight="1" x14ac:dyDescent="0.2"/>
    <row r="496" customFormat="1" ht="14.25" customHeight="1" x14ac:dyDescent="0.2"/>
    <row r="497" customFormat="1" ht="14.25" customHeight="1" x14ac:dyDescent="0.2"/>
    <row r="498" customFormat="1" ht="14.25" customHeight="1" x14ac:dyDescent="0.2"/>
    <row r="499" customFormat="1" ht="14.25" customHeight="1" x14ac:dyDescent="0.2"/>
    <row r="500" customFormat="1" ht="14.25" customHeight="1" x14ac:dyDescent="0.2"/>
    <row r="501" customFormat="1" ht="14.25" customHeight="1" x14ac:dyDescent="0.2"/>
    <row r="502" customFormat="1" ht="14.25" customHeight="1" x14ac:dyDescent="0.2"/>
    <row r="503" customFormat="1" ht="14.25" customHeight="1" x14ac:dyDescent="0.2"/>
    <row r="504" customFormat="1" ht="14.25" customHeight="1" x14ac:dyDescent="0.2"/>
    <row r="505" customFormat="1" ht="14.25" customHeight="1" x14ac:dyDescent="0.2"/>
    <row r="506" customFormat="1" ht="14.25" customHeight="1" x14ac:dyDescent="0.2"/>
    <row r="507" customFormat="1" ht="14.25" customHeight="1" x14ac:dyDescent="0.2"/>
    <row r="508" customFormat="1" ht="14.25" customHeight="1" x14ac:dyDescent="0.2"/>
    <row r="509" customFormat="1" ht="14.25" customHeight="1" x14ac:dyDescent="0.2"/>
    <row r="510" customFormat="1" ht="14.25" customHeight="1" x14ac:dyDescent="0.2"/>
    <row r="511" customFormat="1" ht="14.25" customHeight="1" x14ac:dyDescent="0.2"/>
    <row r="512" customFormat="1" ht="14.25" customHeight="1" x14ac:dyDescent="0.2"/>
    <row r="513" customFormat="1" ht="14.25" customHeight="1" x14ac:dyDescent="0.2"/>
    <row r="514" customFormat="1" ht="14.25" customHeight="1" x14ac:dyDescent="0.2"/>
    <row r="515" customFormat="1" ht="14.25" customHeight="1" x14ac:dyDescent="0.2"/>
    <row r="516" customFormat="1" ht="14.25" customHeight="1" x14ac:dyDescent="0.2"/>
    <row r="517" customFormat="1" ht="14.25" customHeight="1" x14ac:dyDescent="0.2"/>
    <row r="518" customFormat="1" ht="14.25" customHeight="1" x14ac:dyDescent="0.2"/>
    <row r="519" customFormat="1" ht="14.25" customHeight="1" x14ac:dyDescent="0.2"/>
    <row r="520" customFormat="1" ht="14.25" customHeight="1" x14ac:dyDescent="0.2"/>
    <row r="521" customFormat="1" ht="14.25" customHeight="1" x14ac:dyDescent="0.2"/>
    <row r="522" customFormat="1" ht="14.25" customHeight="1" x14ac:dyDescent="0.2"/>
    <row r="523" customFormat="1" ht="14.25" customHeight="1" x14ac:dyDescent="0.2"/>
    <row r="524" customFormat="1" ht="14.25" customHeight="1" x14ac:dyDescent="0.2"/>
    <row r="525" customFormat="1" ht="14.25" customHeight="1" x14ac:dyDescent="0.2"/>
    <row r="526" customFormat="1" ht="14.25" customHeight="1" x14ac:dyDescent="0.2"/>
    <row r="527" customFormat="1" ht="14.25" customHeight="1" x14ac:dyDescent="0.2"/>
    <row r="528" customFormat="1" ht="14.25" customHeight="1" x14ac:dyDescent="0.2"/>
    <row r="529" customFormat="1" ht="14.25" customHeight="1" x14ac:dyDescent="0.2"/>
    <row r="530" customFormat="1" ht="14.25" customHeight="1" x14ac:dyDescent="0.2"/>
    <row r="531" customFormat="1" ht="14.25" customHeight="1" x14ac:dyDescent="0.2"/>
    <row r="532" customFormat="1" ht="14.25" customHeight="1" x14ac:dyDescent="0.2"/>
    <row r="533" customFormat="1" ht="14.25" customHeight="1" x14ac:dyDescent="0.2"/>
    <row r="534" customFormat="1" ht="14.25" customHeight="1" x14ac:dyDescent="0.2"/>
    <row r="535" customFormat="1" ht="14.25" customHeight="1" x14ac:dyDescent="0.2"/>
    <row r="536" customFormat="1" ht="14.25" customHeight="1" x14ac:dyDescent="0.2"/>
    <row r="537" customFormat="1" ht="14.25" customHeight="1" x14ac:dyDescent="0.2"/>
    <row r="538" customFormat="1" ht="14.25" customHeight="1" x14ac:dyDescent="0.2"/>
    <row r="539" customFormat="1" ht="14.25" customHeight="1" x14ac:dyDescent="0.2"/>
    <row r="540" customFormat="1" ht="14.25" customHeight="1" x14ac:dyDescent="0.2"/>
    <row r="541" customFormat="1" ht="14.25" customHeight="1" x14ac:dyDescent="0.2"/>
    <row r="542" customFormat="1" ht="14.25" customHeight="1" x14ac:dyDescent="0.2"/>
    <row r="543" customFormat="1" ht="14.25" customHeight="1" x14ac:dyDescent="0.2"/>
    <row r="544" customFormat="1" ht="14.25" customHeight="1" x14ac:dyDescent="0.2"/>
    <row r="545" customFormat="1" ht="14.25" customHeight="1" x14ac:dyDescent="0.2"/>
    <row r="546" customFormat="1" ht="14.25" customHeight="1" x14ac:dyDescent="0.2"/>
    <row r="547" customFormat="1" ht="14.25" customHeight="1" x14ac:dyDescent="0.2"/>
    <row r="548" customFormat="1" ht="14.25" customHeight="1" x14ac:dyDescent="0.2"/>
    <row r="549" customFormat="1" ht="14.25" customHeight="1" x14ac:dyDescent="0.2"/>
    <row r="550" customFormat="1" ht="14.25" customHeight="1" x14ac:dyDescent="0.2"/>
    <row r="551" customFormat="1" ht="14.25" customHeight="1" x14ac:dyDescent="0.2"/>
    <row r="552" customFormat="1" ht="14.25" customHeight="1" x14ac:dyDescent="0.2"/>
    <row r="553" customFormat="1" ht="14.25" customHeight="1" x14ac:dyDescent="0.2"/>
    <row r="554" customFormat="1" ht="14.25" customHeight="1" x14ac:dyDescent="0.2"/>
    <row r="555" customFormat="1" ht="14.25" customHeight="1" x14ac:dyDescent="0.2"/>
    <row r="556" customFormat="1" ht="14.25" customHeight="1" x14ac:dyDescent="0.2"/>
    <row r="557" customFormat="1" ht="14.25" customHeight="1" x14ac:dyDescent="0.2"/>
    <row r="558" customFormat="1" ht="14.25" customHeight="1" x14ac:dyDescent="0.2"/>
    <row r="559" customFormat="1" ht="14.25" customHeight="1" x14ac:dyDescent="0.2"/>
    <row r="560" customFormat="1" ht="14.25" customHeight="1" x14ac:dyDescent="0.2"/>
    <row r="561" customFormat="1" ht="14.25" customHeight="1" x14ac:dyDescent="0.2"/>
    <row r="562" customFormat="1" ht="14.25" customHeight="1" x14ac:dyDescent="0.2"/>
    <row r="563" customFormat="1" ht="14.25" customHeight="1" x14ac:dyDescent="0.2"/>
    <row r="564" customFormat="1" ht="14.25" customHeight="1" x14ac:dyDescent="0.2"/>
    <row r="565" customFormat="1" ht="14.25" customHeight="1" x14ac:dyDescent="0.2"/>
    <row r="566" customFormat="1" ht="14.25" customHeight="1" x14ac:dyDescent="0.2"/>
    <row r="567" customFormat="1" ht="14.25" customHeight="1" x14ac:dyDescent="0.2"/>
    <row r="568" customFormat="1" ht="14.25" customHeight="1" x14ac:dyDescent="0.2"/>
    <row r="569" customFormat="1" ht="14.25" customHeight="1" x14ac:dyDescent="0.2"/>
    <row r="570" customFormat="1" ht="14.25" customHeight="1" x14ac:dyDescent="0.2"/>
    <row r="571" customFormat="1" ht="14.25" customHeight="1" x14ac:dyDescent="0.2"/>
    <row r="572" customFormat="1" ht="14.25" customHeight="1" x14ac:dyDescent="0.2"/>
    <row r="573" customFormat="1" ht="14.25" customHeight="1" x14ac:dyDescent="0.2"/>
    <row r="574" customFormat="1" ht="14.25" customHeight="1" x14ac:dyDescent="0.2"/>
    <row r="575" customFormat="1" ht="14.25" customHeight="1" x14ac:dyDescent="0.2"/>
    <row r="576" customFormat="1" ht="14.25" customHeight="1" x14ac:dyDescent="0.2"/>
    <row r="577" customFormat="1" ht="14.25" customHeight="1" x14ac:dyDescent="0.2"/>
    <row r="578" customFormat="1" ht="14.25" customHeight="1" x14ac:dyDescent="0.2"/>
    <row r="579" customFormat="1" ht="14.25" customHeight="1" x14ac:dyDescent="0.2"/>
    <row r="580" customFormat="1" ht="14.25" customHeight="1" x14ac:dyDescent="0.2"/>
    <row r="581" customFormat="1" ht="14.25" customHeight="1" x14ac:dyDescent="0.2"/>
    <row r="582" customFormat="1" ht="14.25" customHeight="1" x14ac:dyDescent="0.2"/>
    <row r="583" customFormat="1" ht="14.25" customHeight="1" x14ac:dyDescent="0.2"/>
    <row r="584" customFormat="1" ht="14.25" customHeight="1" x14ac:dyDescent="0.2"/>
    <row r="585" customFormat="1" ht="14.25" customHeight="1" x14ac:dyDescent="0.2"/>
    <row r="586" customFormat="1" ht="14.25" customHeight="1" x14ac:dyDescent="0.2"/>
    <row r="587" customFormat="1" ht="14.25" customHeight="1" x14ac:dyDescent="0.2"/>
    <row r="588" customFormat="1" ht="14.25" customHeight="1" x14ac:dyDescent="0.2"/>
    <row r="589" customFormat="1" ht="14.25" customHeight="1" x14ac:dyDescent="0.2"/>
    <row r="590" customFormat="1" ht="14.25" customHeight="1" x14ac:dyDescent="0.2"/>
    <row r="591" customFormat="1" ht="14.25" customHeight="1" x14ac:dyDescent="0.2"/>
    <row r="592" customFormat="1" ht="14.25" customHeight="1" x14ac:dyDescent="0.2"/>
    <row r="593" customFormat="1" ht="14.25" customHeight="1" x14ac:dyDescent="0.2"/>
    <row r="594" customFormat="1" ht="14.25" customHeight="1" x14ac:dyDescent="0.2"/>
    <row r="595" customFormat="1" ht="14.25" customHeight="1" x14ac:dyDescent="0.2"/>
    <row r="596" customFormat="1" ht="14.25" customHeight="1" x14ac:dyDescent="0.2"/>
    <row r="597" customFormat="1" ht="14.25" customHeight="1" x14ac:dyDescent="0.2"/>
    <row r="598" customFormat="1" ht="14.25" customHeight="1" x14ac:dyDescent="0.2"/>
    <row r="599" customFormat="1" ht="14.25" customHeight="1" x14ac:dyDescent="0.2"/>
    <row r="600" customFormat="1" ht="14.25" customHeight="1" x14ac:dyDescent="0.2"/>
    <row r="601" customFormat="1" ht="14.25" customHeight="1" x14ac:dyDescent="0.2"/>
    <row r="602" customFormat="1" ht="14.25" customHeight="1" x14ac:dyDescent="0.2"/>
    <row r="603" customFormat="1" ht="14.25" customHeight="1" x14ac:dyDescent="0.2"/>
    <row r="604" customFormat="1" ht="14.25" customHeight="1" x14ac:dyDescent="0.2"/>
    <row r="605" customFormat="1" ht="14.25" customHeight="1" x14ac:dyDescent="0.2"/>
    <row r="606" customFormat="1" ht="14.25" customHeight="1" x14ac:dyDescent="0.2"/>
    <row r="607" customFormat="1" ht="14.25" customHeight="1" x14ac:dyDescent="0.2"/>
    <row r="608" customFormat="1" ht="14.25" customHeight="1" x14ac:dyDescent="0.2"/>
    <row r="609" customFormat="1" ht="14.25" customHeight="1" x14ac:dyDescent="0.2"/>
    <row r="610" customFormat="1" ht="14.25" customHeight="1" x14ac:dyDescent="0.2"/>
    <row r="611" customFormat="1" ht="14.25" customHeight="1" x14ac:dyDescent="0.2"/>
    <row r="612" customFormat="1" ht="14.25" customHeight="1" x14ac:dyDescent="0.2"/>
    <row r="613" customFormat="1" ht="14.25" customHeight="1" x14ac:dyDescent="0.2"/>
    <row r="614" customFormat="1" ht="14.25" customHeight="1" x14ac:dyDescent="0.2"/>
    <row r="615" customFormat="1" ht="14.25" customHeight="1" x14ac:dyDescent="0.2"/>
    <row r="616" customFormat="1" ht="14.25" customHeight="1" x14ac:dyDescent="0.2"/>
    <row r="617" customFormat="1" ht="14.25" customHeight="1" x14ac:dyDescent="0.2"/>
    <row r="618" customFormat="1" ht="14.25" customHeight="1" x14ac:dyDescent="0.2"/>
    <row r="619" customFormat="1" ht="14.25" customHeight="1" x14ac:dyDescent="0.2"/>
    <row r="620" customFormat="1" ht="14.25" customHeight="1" x14ac:dyDescent="0.2"/>
    <row r="621" customFormat="1" ht="14.25" customHeight="1" x14ac:dyDescent="0.2"/>
    <row r="622" customFormat="1" ht="14.25" customHeight="1" x14ac:dyDescent="0.2"/>
    <row r="623" customFormat="1" ht="14.25" customHeight="1" x14ac:dyDescent="0.2"/>
    <row r="624" customFormat="1" ht="14.25" customHeight="1" x14ac:dyDescent="0.2"/>
    <row r="625" customFormat="1" ht="14.25" customHeight="1" x14ac:dyDescent="0.2"/>
    <row r="626" customFormat="1" ht="14.25" customHeight="1" x14ac:dyDescent="0.2"/>
    <row r="627" customFormat="1" ht="14.25" customHeight="1" x14ac:dyDescent="0.2"/>
    <row r="628" customFormat="1" ht="14.25" customHeight="1" x14ac:dyDescent="0.2"/>
    <row r="629" customFormat="1" ht="14.25" customHeight="1" x14ac:dyDescent="0.2"/>
    <row r="630" customFormat="1" ht="14.25" customHeight="1" x14ac:dyDescent="0.2"/>
    <row r="631" customFormat="1" ht="14.25" customHeight="1" x14ac:dyDescent="0.2"/>
    <row r="632" customFormat="1" ht="14.25" customHeight="1" x14ac:dyDescent="0.2"/>
    <row r="633" customFormat="1" ht="14.25" customHeight="1" x14ac:dyDescent="0.2"/>
    <row r="634" customFormat="1" ht="14.25" customHeight="1" x14ac:dyDescent="0.2"/>
    <row r="635" customFormat="1" ht="14.25" customHeight="1" x14ac:dyDescent="0.2"/>
    <row r="636" customFormat="1" ht="14.25" customHeight="1" x14ac:dyDescent="0.2"/>
    <row r="637" customFormat="1" ht="14.25" customHeight="1" x14ac:dyDescent="0.2"/>
    <row r="638" customFormat="1" ht="14.25" customHeight="1" x14ac:dyDescent="0.2"/>
    <row r="639" customFormat="1" ht="14.25" customHeight="1" x14ac:dyDescent="0.2"/>
    <row r="640" customFormat="1" ht="14.25" customHeight="1" x14ac:dyDescent="0.2"/>
    <row r="641" customFormat="1" ht="14.25" customHeight="1" x14ac:dyDescent="0.2"/>
    <row r="642" customFormat="1" ht="14.25" customHeight="1" x14ac:dyDescent="0.2"/>
    <row r="643" customFormat="1" ht="14.25" customHeight="1" x14ac:dyDescent="0.2"/>
    <row r="644" customFormat="1" ht="14.25" customHeight="1" x14ac:dyDescent="0.2"/>
    <row r="645" customFormat="1" ht="14.25" customHeight="1" x14ac:dyDescent="0.2"/>
    <row r="646" customFormat="1" ht="14.25" customHeight="1" x14ac:dyDescent="0.2"/>
    <row r="647" customFormat="1" ht="14.25" customHeight="1" x14ac:dyDescent="0.2"/>
    <row r="648" customFormat="1" ht="14.25" customHeight="1" x14ac:dyDescent="0.2"/>
    <row r="649" customFormat="1" ht="14.25" customHeight="1" x14ac:dyDescent="0.2"/>
    <row r="650" customFormat="1" ht="14.25" customHeight="1" x14ac:dyDescent="0.2"/>
    <row r="651" customFormat="1" ht="14.25" customHeight="1" x14ac:dyDescent="0.2"/>
    <row r="652" customFormat="1" ht="14.25" customHeight="1" x14ac:dyDescent="0.2"/>
    <row r="653" customFormat="1" ht="14.25" customHeight="1" x14ac:dyDescent="0.2"/>
    <row r="654" customFormat="1" ht="14.25" customHeight="1" x14ac:dyDescent="0.2"/>
    <row r="655" customFormat="1" ht="14.25" customHeight="1" x14ac:dyDescent="0.2"/>
    <row r="656" customFormat="1" ht="14.25" customHeight="1" x14ac:dyDescent="0.2"/>
    <row r="657" customFormat="1" ht="14.25" customHeight="1" x14ac:dyDescent="0.2"/>
    <row r="658" customFormat="1" ht="14.25" customHeight="1" x14ac:dyDescent="0.2"/>
    <row r="659" customFormat="1" ht="14.25" customHeight="1" x14ac:dyDescent="0.2"/>
    <row r="660" customFormat="1" ht="14.25" customHeight="1" x14ac:dyDescent="0.2"/>
    <row r="661" customFormat="1" ht="14.25" customHeight="1" x14ac:dyDescent="0.2"/>
    <row r="662" customFormat="1" ht="14.25" customHeight="1" x14ac:dyDescent="0.2"/>
    <row r="663" customFormat="1" ht="14.25" customHeight="1" x14ac:dyDescent="0.2"/>
    <row r="664" customFormat="1" ht="14.25" customHeight="1" x14ac:dyDescent="0.2"/>
    <row r="665" customFormat="1" ht="14.25" customHeight="1" x14ac:dyDescent="0.2"/>
    <row r="666" customFormat="1" ht="14.25" customHeight="1" x14ac:dyDescent="0.2"/>
    <row r="667" customFormat="1" ht="14.25" customHeight="1" x14ac:dyDescent="0.2"/>
    <row r="668" customFormat="1" ht="14.25" customHeight="1" x14ac:dyDescent="0.2"/>
    <row r="669" customFormat="1" ht="14.25" customHeight="1" x14ac:dyDescent="0.2"/>
    <row r="670" customFormat="1" ht="14.25" customHeight="1" x14ac:dyDescent="0.2"/>
    <row r="671" customFormat="1" ht="14.25" customHeight="1" x14ac:dyDescent="0.2"/>
    <row r="672" customFormat="1" ht="14.25" customHeight="1" x14ac:dyDescent="0.2"/>
    <row r="673" customFormat="1" ht="14.25" customHeight="1" x14ac:dyDescent="0.2"/>
    <row r="674" customFormat="1" ht="14.25" customHeight="1" x14ac:dyDescent="0.2"/>
    <row r="675" customFormat="1" ht="14.25" customHeight="1" x14ac:dyDescent="0.2"/>
    <row r="676" customFormat="1" ht="14.25" customHeight="1" x14ac:dyDescent="0.2"/>
    <row r="677" customFormat="1" ht="14.25" customHeight="1" x14ac:dyDescent="0.2"/>
    <row r="678" customFormat="1" ht="14.25" customHeight="1" x14ac:dyDescent="0.2"/>
    <row r="679" customFormat="1" ht="14.25" customHeight="1" x14ac:dyDescent="0.2"/>
    <row r="680" customFormat="1" ht="14.25" customHeight="1" x14ac:dyDescent="0.2"/>
    <row r="681" customFormat="1" ht="14.25" customHeight="1" x14ac:dyDescent="0.2"/>
    <row r="682" customFormat="1" ht="14.25" customHeight="1" x14ac:dyDescent="0.2"/>
    <row r="683" customFormat="1" ht="14.25" customHeight="1" x14ac:dyDescent="0.2"/>
    <row r="684" customFormat="1" ht="14.25" customHeight="1" x14ac:dyDescent="0.2"/>
    <row r="685" customFormat="1" ht="14.25" customHeight="1" x14ac:dyDescent="0.2"/>
    <row r="686" customFormat="1" ht="14.25" customHeight="1" x14ac:dyDescent="0.2"/>
    <row r="687" customFormat="1" ht="14.25" customHeight="1" x14ac:dyDescent="0.2"/>
    <row r="688" customFormat="1" ht="14.25" customHeight="1" x14ac:dyDescent="0.2"/>
    <row r="689" customFormat="1" ht="14.25" customHeight="1" x14ac:dyDescent="0.2"/>
    <row r="690" customFormat="1" ht="14.25" customHeight="1" x14ac:dyDescent="0.2"/>
    <row r="691" customFormat="1" ht="14.25" customHeight="1" x14ac:dyDescent="0.2"/>
    <row r="692" customFormat="1" ht="14.25" customHeight="1" x14ac:dyDescent="0.2"/>
    <row r="693" customFormat="1" ht="14.25" customHeight="1" x14ac:dyDescent="0.2"/>
    <row r="694" customFormat="1" ht="14.25" customHeight="1" x14ac:dyDescent="0.2"/>
    <row r="695" customFormat="1" ht="14.25" customHeight="1" x14ac:dyDescent="0.2"/>
    <row r="696" customFormat="1" ht="14.25" customHeight="1" x14ac:dyDescent="0.2"/>
    <row r="697" customFormat="1" ht="14.25" customHeight="1" x14ac:dyDescent="0.2"/>
    <row r="698" customFormat="1" ht="14.25" customHeight="1" x14ac:dyDescent="0.2"/>
    <row r="699" customFormat="1" ht="14.25" customHeight="1" x14ac:dyDescent="0.2"/>
    <row r="700" customFormat="1" ht="14.25" customHeight="1" x14ac:dyDescent="0.2"/>
    <row r="701" customFormat="1" ht="14.25" customHeight="1" x14ac:dyDescent="0.2"/>
    <row r="702" customFormat="1" ht="14.25" customHeight="1" x14ac:dyDescent="0.2"/>
    <row r="703" customFormat="1" ht="14.25" customHeight="1" x14ac:dyDescent="0.2"/>
    <row r="704" customFormat="1" ht="14.25" customHeight="1" x14ac:dyDescent="0.2"/>
    <row r="705" customFormat="1" ht="14.25" customHeight="1" x14ac:dyDescent="0.2"/>
    <row r="706" customFormat="1" ht="14.25" customHeight="1" x14ac:dyDescent="0.2"/>
    <row r="707" customFormat="1" ht="14.25" customHeight="1" x14ac:dyDescent="0.2"/>
    <row r="708" customFormat="1" ht="14.25" customHeight="1" x14ac:dyDescent="0.2"/>
    <row r="709" customFormat="1" ht="14.25" customHeight="1" x14ac:dyDescent="0.2"/>
    <row r="710" customFormat="1" ht="14.25" customHeight="1" x14ac:dyDescent="0.2"/>
    <row r="711" customFormat="1" ht="14.25" customHeight="1" x14ac:dyDescent="0.2"/>
    <row r="712" customFormat="1" ht="14.25" customHeight="1" x14ac:dyDescent="0.2"/>
    <row r="713" customFormat="1" ht="14.25" customHeight="1" x14ac:dyDescent="0.2"/>
    <row r="714" customFormat="1" ht="14.25" customHeight="1" x14ac:dyDescent="0.2"/>
    <row r="715" customFormat="1" ht="14.25" customHeight="1" x14ac:dyDescent="0.2"/>
    <row r="716" customFormat="1" ht="14.25" customHeight="1" x14ac:dyDescent="0.2"/>
    <row r="717" customFormat="1" ht="14.25" customHeight="1" x14ac:dyDescent="0.2"/>
    <row r="718" customFormat="1" ht="14.25" customHeight="1" x14ac:dyDescent="0.2"/>
    <row r="719" customFormat="1" ht="14.25" customHeight="1" x14ac:dyDescent="0.2"/>
    <row r="720" customFormat="1" ht="14.25" customHeight="1" x14ac:dyDescent="0.2"/>
    <row r="721" customFormat="1" ht="14.25" customHeight="1" x14ac:dyDescent="0.2"/>
    <row r="722" customFormat="1" ht="14.25" customHeight="1" x14ac:dyDescent="0.2"/>
    <row r="723" customFormat="1" ht="14.25" customHeight="1" x14ac:dyDescent="0.2"/>
    <row r="724" customFormat="1" ht="14.25" customHeight="1" x14ac:dyDescent="0.2"/>
    <row r="725" customFormat="1" ht="14.25" customHeight="1" x14ac:dyDescent="0.2"/>
    <row r="726" customFormat="1" ht="14.25" customHeight="1" x14ac:dyDescent="0.2"/>
    <row r="727" customFormat="1" ht="14.25" customHeight="1" x14ac:dyDescent="0.2"/>
    <row r="728" customFormat="1" ht="14.25" customHeight="1" x14ac:dyDescent="0.2"/>
    <row r="729" customFormat="1" ht="14.25" customHeight="1" x14ac:dyDescent="0.2"/>
    <row r="730" customFormat="1" ht="14.25" customHeight="1" x14ac:dyDescent="0.2"/>
    <row r="731" customFormat="1" ht="14.25" customHeight="1" x14ac:dyDescent="0.2"/>
    <row r="732" customFormat="1" ht="14.25" customHeight="1" x14ac:dyDescent="0.2"/>
    <row r="733" customFormat="1" ht="14.25" customHeight="1" x14ac:dyDescent="0.2"/>
    <row r="734" customFormat="1" ht="14.25" customHeight="1" x14ac:dyDescent="0.2"/>
    <row r="735" customFormat="1" ht="14.25" customHeight="1" x14ac:dyDescent="0.2"/>
    <row r="736" customFormat="1" ht="14.25" customHeight="1" x14ac:dyDescent="0.2"/>
    <row r="737" customFormat="1" ht="14.25" customHeight="1" x14ac:dyDescent="0.2"/>
    <row r="738" customFormat="1" ht="14.25" customHeight="1" x14ac:dyDescent="0.2"/>
    <row r="739" customFormat="1" ht="14.25" customHeight="1" x14ac:dyDescent="0.2"/>
    <row r="740" customFormat="1" ht="14.25" customHeight="1" x14ac:dyDescent="0.2"/>
    <row r="741" customFormat="1" ht="14.25" customHeight="1" x14ac:dyDescent="0.2"/>
    <row r="742" customFormat="1" ht="14.25" customHeight="1" x14ac:dyDescent="0.2"/>
    <row r="743" customFormat="1" ht="14.25" customHeight="1" x14ac:dyDescent="0.2"/>
    <row r="744" customFormat="1" ht="14.25" customHeight="1" x14ac:dyDescent="0.2"/>
    <row r="745" customFormat="1" ht="14.25" customHeight="1" x14ac:dyDescent="0.2"/>
    <row r="746" customFormat="1" ht="14.25" customHeight="1" x14ac:dyDescent="0.2"/>
    <row r="747" customFormat="1" ht="14.25" customHeight="1" x14ac:dyDescent="0.2"/>
    <row r="748" customFormat="1" ht="14.25" customHeight="1" x14ac:dyDescent="0.2"/>
    <row r="749" customFormat="1" ht="14.25" customHeight="1" x14ac:dyDescent="0.2"/>
    <row r="750" customFormat="1" ht="14.25" customHeight="1" x14ac:dyDescent="0.2"/>
    <row r="751" customFormat="1" ht="14.25" customHeight="1" x14ac:dyDescent="0.2"/>
    <row r="752" customFormat="1" ht="14.25" customHeight="1" x14ac:dyDescent="0.2"/>
    <row r="753" customFormat="1" ht="14.25" customHeight="1" x14ac:dyDescent="0.2"/>
    <row r="754" customFormat="1" ht="14.25" customHeight="1" x14ac:dyDescent="0.2"/>
    <row r="755" customFormat="1" ht="14.25" customHeight="1" x14ac:dyDescent="0.2"/>
    <row r="756" customFormat="1" ht="14.25" customHeight="1" x14ac:dyDescent="0.2"/>
    <row r="757" customFormat="1" ht="14.25" customHeight="1" x14ac:dyDescent="0.2"/>
    <row r="758" customFormat="1" ht="14.25" customHeight="1" x14ac:dyDescent="0.2"/>
    <row r="759" customFormat="1" ht="14.25" customHeight="1" x14ac:dyDescent="0.2"/>
    <row r="760" customFormat="1" ht="14.25" customHeight="1" x14ac:dyDescent="0.2"/>
    <row r="761" customFormat="1" ht="14.25" customHeight="1" x14ac:dyDescent="0.2"/>
    <row r="762" customFormat="1" ht="14.25" customHeight="1" x14ac:dyDescent="0.2"/>
    <row r="763" customFormat="1" ht="14.25" customHeight="1" x14ac:dyDescent="0.2"/>
    <row r="764" customFormat="1" ht="14.25" customHeight="1" x14ac:dyDescent="0.2"/>
    <row r="765" customFormat="1" ht="14.25" customHeight="1" x14ac:dyDescent="0.2"/>
    <row r="766" customFormat="1" ht="14.25" customHeight="1" x14ac:dyDescent="0.2"/>
    <row r="767" customFormat="1" ht="14.25" customHeight="1" x14ac:dyDescent="0.2"/>
    <row r="768" customFormat="1" ht="14.25" customHeight="1" x14ac:dyDescent="0.2"/>
    <row r="769" customFormat="1" ht="14.25" customHeight="1" x14ac:dyDescent="0.2"/>
    <row r="770" customFormat="1" ht="14.25" customHeight="1" x14ac:dyDescent="0.2"/>
    <row r="771" customFormat="1" ht="14.25" customHeight="1" x14ac:dyDescent="0.2"/>
    <row r="772" customFormat="1" ht="14.25" customHeight="1" x14ac:dyDescent="0.2"/>
    <row r="773" customFormat="1" ht="14.25" customHeight="1" x14ac:dyDescent="0.2"/>
    <row r="774" customFormat="1" ht="14.25" customHeight="1" x14ac:dyDescent="0.2"/>
    <row r="775" customFormat="1" ht="14.25" customHeight="1" x14ac:dyDescent="0.2"/>
    <row r="776" customFormat="1" ht="14.25" customHeight="1" x14ac:dyDescent="0.2"/>
    <row r="777" customFormat="1" ht="14.25" customHeight="1" x14ac:dyDescent="0.2"/>
    <row r="778" customFormat="1" ht="14.25" customHeight="1" x14ac:dyDescent="0.2"/>
    <row r="779" customFormat="1" ht="14.25" customHeight="1" x14ac:dyDescent="0.2"/>
    <row r="780" customFormat="1" ht="14.25" customHeight="1" x14ac:dyDescent="0.2"/>
    <row r="781" customFormat="1" ht="14.25" customHeight="1" x14ac:dyDescent="0.2"/>
    <row r="782" customFormat="1" ht="14.25" customHeight="1" x14ac:dyDescent="0.2"/>
    <row r="783" customFormat="1" ht="14.25" customHeight="1" x14ac:dyDescent="0.2"/>
    <row r="784" customFormat="1" ht="14.25" customHeight="1" x14ac:dyDescent="0.2"/>
    <row r="785" customFormat="1" ht="14.25" customHeight="1" x14ac:dyDescent="0.2"/>
    <row r="786" customFormat="1" ht="14.25" customHeight="1" x14ac:dyDescent="0.2"/>
    <row r="787" customFormat="1" ht="14.25" customHeight="1" x14ac:dyDescent="0.2"/>
    <row r="788" customFormat="1" ht="14.25" customHeight="1" x14ac:dyDescent="0.2"/>
    <row r="789" customFormat="1" ht="14.25" customHeight="1" x14ac:dyDescent="0.2"/>
    <row r="790" customFormat="1" ht="14.25" customHeight="1" x14ac:dyDescent="0.2"/>
    <row r="791" customFormat="1" ht="14.25" customHeight="1" x14ac:dyDescent="0.2"/>
    <row r="792" customFormat="1" ht="14.25" customHeight="1" x14ac:dyDescent="0.2"/>
    <row r="793" customFormat="1" ht="14.25" customHeight="1" x14ac:dyDescent="0.2"/>
    <row r="794" customFormat="1" ht="14.25" customHeight="1" x14ac:dyDescent="0.2"/>
    <row r="795" customFormat="1" ht="14.25" customHeight="1" x14ac:dyDescent="0.2"/>
    <row r="796" customFormat="1" ht="14.25" customHeight="1" x14ac:dyDescent="0.2"/>
    <row r="797" customFormat="1" ht="14.25" customHeight="1" x14ac:dyDescent="0.2"/>
    <row r="798" customFormat="1" ht="14.25" customHeight="1" x14ac:dyDescent="0.2"/>
    <row r="799" customFormat="1" ht="14.25" customHeight="1" x14ac:dyDescent="0.2"/>
    <row r="800" customFormat="1" ht="14.25" customHeight="1" x14ac:dyDescent="0.2"/>
    <row r="801" customFormat="1" ht="14.25" customHeight="1" x14ac:dyDescent="0.2"/>
    <row r="802" customFormat="1" ht="14.25" customHeight="1" x14ac:dyDescent="0.2"/>
    <row r="803" customFormat="1" ht="14.25" customHeight="1" x14ac:dyDescent="0.2"/>
    <row r="804" customFormat="1" ht="14.25" customHeight="1" x14ac:dyDescent="0.2"/>
    <row r="805" customFormat="1" ht="14.25" customHeight="1" x14ac:dyDescent="0.2"/>
    <row r="806" customFormat="1" ht="14.25" customHeight="1" x14ac:dyDescent="0.2"/>
    <row r="807" customFormat="1" ht="14.25" customHeight="1" x14ac:dyDescent="0.2"/>
    <row r="808" customFormat="1" ht="14.25" customHeight="1" x14ac:dyDescent="0.2"/>
    <row r="809" customFormat="1" ht="14.25" customHeight="1" x14ac:dyDescent="0.2"/>
    <row r="810" customFormat="1" ht="14.25" customHeight="1" x14ac:dyDescent="0.2"/>
    <row r="811" customFormat="1" ht="14.25" customHeight="1" x14ac:dyDescent="0.2"/>
    <row r="812" customFormat="1" ht="14.25" customHeight="1" x14ac:dyDescent="0.2"/>
    <row r="813" customFormat="1" ht="14.25" customHeight="1" x14ac:dyDescent="0.2"/>
    <row r="814" customFormat="1" ht="14.25" customHeight="1" x14ac:dyDescent="0.2"/>
    <row r="815" customFormat="1" ht="14.25" customHeight="1" x14ac:dyDescent="0.2"/>
    <row r="816" customFormat="1" ht="14.25" customHeight="1" x14ac:dyDescent="0.2"/>
    <row r="817" customFormat="1" ht="14.25" customHeight="1" x14ac:dyDescent="0.2"/>
    <row r="818" customFormat="1" ht="14.25" customHeight="1" x14ac:dyDescent="0.2"/>
    <row r="819" customFormat="1" ht="14.25" customHeight="1" x14ac:dyDescent="0.2"/>
    <row r="820" customFormat="1" ht="14.25" customHeight="1" x14ac:dyDescent="0.2"/>
    <row r="821" customFormat="1" ht="14.25" customHeight="1" x14ac:dyDescent="0.2"/>
    <row r="822" customFormat="1" ht="14.25" customHeight="1" x14ac:dyDescent="0.2"/>
    <row r="823" customFormat="1" ht="14.25" customHeight="1" x14ac:dyDescent="0.2"/>
    <row r="824" customFormat="1" ht="14.25" customHeight="1" x14ac:dyDescent="0.2"/>
    <row r="825" customFormat="1" ht="14.25" customHeight="1" x14ac:dyDescent="0.2"/>
    <row r="826" customFormat="1" ht="14.25" customHeight="1" x14ac:dyDescent="0.2"/>
    <row r="827" customFormat="1" ht="14.25" customHeight="1" x14ac:dyDescent="0.2"/>
    <row r="828" customFormat="1" ht="14.25" customHeight="1" x14ac:dyDescent="0.2"/>
    <row r="829" customFormat="1" ht="14.25" customHeight="1" x14ac:dyDescent="0.2"/>
    <row r="830" customFormat="1" ht="14.25" customHeight="1" x14ac:dyDescent="0.2"/>
    <row r="831" customFormat="1" ht="14.25" customHeight="1" x14ac:dyDescent="0.2"/>
    <row r="832" customFormat="1" ht="14.25" customHeight="1" x14ac:dyDescent="0.2"/>
    <row r="833" customFormat="1" ht="14.25" customHeight="1" x14ac:dyDescent="0.2"/>
    <row r="834" customFormat="1" ht="14.25" customHeight="1" x14ac:dyDescent="0.2"/>
    <row r="835" customFormat="1" ht="14.25" customHeight="1" x14ac:dyDescent="0.2"/>
    <row r="836" customFormat="1" ht="14.25" customHeight="1" x14ac:dyDescent="0.2"/>
    <row r="837" customFormat="1" ht="14.25" customHeight="1" x14ac:dyDescent="0.2"/>
    <row r="838" customFormat="1" ht="14.25" customHeight="1" x14ac:dyDescent="0.2"/>
    <row r="839" customFormat="1" ht="14.25" customHeight="1" x14ac:dyDescent="0.2"/>
    <row r="840" customFormat="1" ht="14.25" customHeight="1" x14ac:dyDescent="0.2"/>
    <row r="841" customFormat="1" ht="14.25" customHeight="1" x14ac:dyDescent="0.2"/>
    <row r="842" customFormat="1" ht="14.25" customHeight="1" x14ac:dyDescent="0.2"/>
    <row r="843" customFormat="1" ht="14.25" customHeight="1" x14ac:dyDescent="0.2"/>
    <row r="844" customFormat="1" ht="14.25" customHeight="1" x14ac:dyDescent="0.2"/>
    <row r="845" customFormat="1" ht="14.25" customHeight="1" x14ac:dyDescent="0.2"/>
    <row r="846" customFormat="1" ht="14.25" customHeight="1" x14ac:dyDescent="0.2"/>
    <row r="847" customFormat="1" ht="14.25" customHeight="1" x14ac:dyDescent="0.2"/>
    <row r="848" customFormat="1" ht="14.25" customHeight="1" x14ac:dyDescent="0.2"/>
    <row r="849" customFormat="1" ht="14.25" customHeight="1" x14ac:dyDescent="0.2"/>
    <row r="850" customFormat="1" ht="14.25" customHeight="1" x14ac:dyDescent="0.2"/>
    <row r="851" customFormat="1" ht="14.25" customHeight="1" x14ac:dyDescent="0.2"/>
    <row r="852" customFormat="1" ht="14.25" customHeight="1" x14ac:dyDescent="0.2"/>
    <row r="853" customFormat="1" ht="14.25" customHeight="1" x14ac:dyDescent="0.2"/>
    <row r="854" customFormat="1" ht="14.25" customHeight="1" x14ac:dyDescent="0.2"/>
    <row r="855" customFormat="1" ht="14.25" customHeight="1" x14ac:dyDescent="0.2"/>
    <row r="856" customFormat="1" ht="14.25" customHeight="1" x14ac:dyDescent="0.2"/>
    <row r="857" customFormat="1" ht="14.25" customHeight="1" x14ac:dyDescent="0.2"/>
    <row r="858" customFormat="1" ht="14.25" customHeight="1" x14ac:dyDescent="0.2"/>
    <row r="859" customFormat="1" ht="14.25" customHeight="1" x14ac:dyDescent="0.2"/>
    <row r="860" customFormat="1" ht="14.25" customHeight="1" x14ac:dyDescent="0.2"/>
    <row r="861" customFormat="1" ht="14.25" customHeight="1" x14ac:dyDescent="0.2"/>
    <row r="862" customFormat="1" ht="14.25" customHeight="1" x14ac:dyDescent="0.2"/>
    <row r="863" customFormat="1" ht="14.25" customHeight="1" x14ac:dyDescent="0.2"/>
    <row r="864" customFormat="1" ht="14.25" customHeight="1" x14ac:dyDescent="0.2"/>
    <row r="865" customFormat="1" ht="14.25" customHeight="1" x14ac:dyDescent="0.2"/>
    <row r="866" customFormat="1" ht="14.25" customHeight="1" x14ac:dyDescent="0.2"/>
    <row r="867" customFormat="1" ht="14.25" customHeight="1" x14ac:dyDescent="0.2"/>
    <row r="868" customFormat="1" ht="14.25" customHeight="1" x14ac:dyDescent="0.2"/>
    <row r="869" customFormat="1" ht="14.25" customHeight="1" x14ac:dyDescent="0.2"/>
    <row r="870" customFormat="1" ht="14.25" customHeight="1" x14ac:dyDescent="0.2"/>
    <row r="871" customFormat="1" ht="14.25" customHeight="1" x14ac:dyDescent="0.2"/>
    <row r="872" customFormat="1" ht="14.25" customHeight="1" x14ac:dyDescent="0.2"/>
    <row r="873" customFormat="1" ht="14.25" customHeight="1" x14ac:dyDescent="0.2"/>
    <row r="874" customFormat="1" ht="14.25" customHeight="1" x14ac:dyDescent="0.2"/>
    <row r="875" customFormat="1" ht="14.25" customHeight="1" x14ac:dyDescent="0.2"/>
    <row r="876" customFormat="1" ht="14.25" customHeight="1" x14ac:dyDescent="0.2"/>
    <row r="877" customFormat="1" ht="14.25" customHeight="1" x14ac:dyDescent="0.2"/>
    <row r="878" customFormat="1" ht="14.25" customHeight="1" x14ac:dyDescent="0.2"/>
    <row r="879" customFormat="1" ht="14.25" customHeight="1" x14ac:dyDescent="0.2"/>
    <row r="880" customFormat="1" ht="14.25" customHeight="1" x14ac:dyDescent="0.2"/>
    <row r="881" customFormat="1" ht="14.25" customHeight="1" x14ac:dyDescent="0.2"/>
    <row r="882" customFormat="1" ht="14.25" customHeight="1" x14ac:dyDescent="0.2"/>
    <row r="883" customFormat="1" ht="14.25" customHeight="1" x14ac:dyDescent="0.2"/>
    <row r="884" customFormat="1" ht="14.25" customHeight="1" x14ac:dyDescent="0.2"/>
    <row r="885" customFormat="1" ht="14.25" customHeight="1" x14ac:dyDescent="0.2"/>
    <row r="886" customFormat="1" ht="14.25" customHeight="1" x14ac:dyDescent="0.2"/>
    <row r="887" customFormat="1" ht="14.25" customHeight="1" x14ac:dyDescent="0.2"/>
    <row r="888" customFormat="1" ht="14.25" customHeight="1" x14ac:dyDescent="0.2"/>
    <row r="889" customFormat="1" ht="14.25" customHeight="1" x14ac:dyDescent="0.2"/>
    <row r="890" customFormat="1" ht="14.25" customHeight="1" x14ac:dyDescent="0.2"/>
    <row r="891" customFormat="1" ht="14.25" customHeight="1" x14ac:dyDescent="0.2"/>
    <row r="892" customFormat="1" ht="14.25" customHeight="1" x14ac:dyDescent="0.2"/>
    <row r="893" customFormat="1" ht="14.25" customHeight="1" x14ac:dyDescent="0.2"/>
    <row r="894" customFormat="1" ht="14.25" customHeight="1" x14ac:dyDescent="0.2"/>
    <row r="895" customFormat="1" ht="14.25" customHeight="1" x14ac:dyDescent="0.2"/>
    <row r="896" customFormat="1" ht="14.25" customHeight="1" x14ac:dyDescent="0.2"/>
    <row r="897" customFormat="1" ht="14.25" customHeight="1" x14ac:dyDescent="0.2"/>
    <row r="898" customFormat="1" ht="14.25" customHeight="1" x14ac:dyDescent="0.2"/>
    <row r="899" customFormat="1" ht="14.25" customHeight="1" x14ac:dyDescent="0.2"/>
    <row r="900" customFormat="1" ht="14.25" customHeight="1" x14ac:dyDescent="0.2"/>
    <row r="901" customFormat="1" ht="14.25" customHeight="1" x14ac:dyDescent="0.2"/>
    <row r="902" customFormat="1" ht="14.25" customHeight="1" x14ac:dyDescent="0.2"/>
    <row r="903" customFormat="1" ht="14.25" customHeight="1" x14ac:dyDescent="0.2"/>
    <row r="904" customFormat="1" ht="14.25" customHeight="1" x14ac:dyDescent="0.2"/>
    <row r="905" customFormat="1" ht="14.25" customHeight="1" x14ac:dyDescent="0.2"/>
    <row r="906" customFormat="1" ht="14.25" customHeight="1" x14ac:dyDescent="0.2"/>
    <row r="907" customFormat="1" ht="14.25" customHeight="1" x14ac:dyDescent="0.2"/>
    <row r="908" customFormat="1" ht="14.25" customHeight="1" x14ac:dyDescent="0.2"/>
    <row r="909" customFormat="1" ht="14.25" customHeight="1" x14ac:dyDescent="0.2"/>
    <row r="910" customFormat="1" ht="14.25" customHeight="1" x14ac:dyDescent="0.2"/>
    <row r="911" customFormat="1" ht="14.25" customHeight="1" x14ac:dyDescent="0.2"/>
    <row r="912" customFormat="1" ht="14.25" customHeight="1" x14ac:dyDescent="0.2"/>
    <row r="913" customFormat="1" ht="14.25" customHeight="1" x14ac:dyDescent="0.2"/>
    <row r="914" customFormat="1" ht="14.25" customHeight="1" x14ac:dyDescent="0.2"/>
    <row r="915" customFormat="1" ht="14.25" customHeight="1" x14ac:dyDescent="0.2"/>
    <row r="916" customFormat="1" ht="14.25" customHeight="1" x14ac:dyDescent="0.2"/>
    <row r="917" customFormat="1" ht="14.25" customHeight="1" x14ac:dyDescent="0.2"/>
    <row r="918" customFormat="1" ht="14.25" customHeight="1" x14ac:dyDescent="0.2"/>
    <row r="919" customFormat="1" ht="14.25" customHeight="1" x14ac:dyDescent="0.2"/>
    <row r="920" customFormat="1" ht="14.25" customHeight="1" x14ac:dyDescent="0.2"/>
    <row r="921" customFormat="1" ht="14.25" customHeight="1" x14ac:dyDescent="0.2"/>
    <row r="922" customFormat="1" ht="14.25" customHeight="1" x14ac:dyDescent="0.2"/>
    <row r="923" customFormat="1" ht="14.25" customHeight="1" x14ac:dyDescent="0.2"/>
    <row r="924" customFormat="1" ht="14.25" customHeight="1" x14ac:dyDescent="0.2"/>
    <row r="925" customFormat="1" ht="14.25" customHeight="1" x14ac:dyDescent="0.2"/>
    <row r="926" customFormat="1" ht="14.25" customHeight="1" x14ac:dyDescent="0.2"/>
    <row r="927" customFormat="1" ht="14.25" customHeight="1" x14ac:dyDescent="0.2"/>
    <row r="928" customFormat="1" ht="14.25" customHeight="1" x14ac:dyDescent="0.2"/>
    <row r="929" customFormat="1" ht="14.25" customHeight="1" x14ac:dyDescent="0.2"/>
    <row r="930" customFormat="1" ht="14.25" customHeight="1" x14ac:dyDescent="0.2"/>
    <row r="931" customFormat="1" ht="14.25" customHeight="1" x14ac:dyDescent="0.2"/>
    <row r="932" customFormat="1" ht="14.25" customHeight="1" x14ac:dyDescent="0.2"/>
    <row r="933" customFormat="1" ht="14.25" customHeight="1" x14ac:dyDescent="0.2"/>
    <row r="934" customFormat="1" ht="14.25" customHeight="1" x14ac:dyDescent="0.2"/>
    <row r="935" customFormat="1" ht="14.25" customHeight="1" x14ac:dyDescent="0.2"/>
    <row r="936" customFormat="1" ht="14.25" customHeight="1" x14ac:dyDescent="0.2"/>
    <row r="937" customFormat="1" ht="14.25" customHeight="1" x14ac:dyDescent="0.2"/>
    <row r="938" customFormat="1" ht="14.25" customHeight="1" x14ac:dyDescent="0.2"/>
    <row r="939" customFormat="1" ht="14.25" customHeight="1" x14ac:dyDescent="0.2"/>
    <row r="940" customFormat="1" ht="14.25" customHeight="1" x14ac:dyDescent="0.2"/>
    <row r="941" customFormat="1" ht="14.25" customHeight="1" x14ac:dyDescent="0.2"/>
    <row r="942" customFormat="1" ht="14.25" customHeight="1" x14ac:dyDescent="0.2"/>
    <row r="943" customFormat="1" ht="14.25" customHeight="1" x14ac:dyDescent="0.2"/>
    <row r="944" customFormat="1" ht="14.25" customHeight="1" x14ac:dyDescent="0.2"/>
    <row r="945" customFormat="1" ht="14.25" customHeight="1" x14ac:dyDescent="0.2"/>
    <row r="946" customFormat="1" ht="14.25" customHeight="1" x14ac:dyDescent="0.2"/>
    <row r="947" customFormat="1" ht="14.25" customHeight="1" x14ac:dyDescent="0.2"/>
    <row r="948" customFormat="1" ht="14.25" customHeight="1" x14ac:dyDescent="0.2"/>
    <row r="949" customFormat="1" ht="14.25" customHeight="1" x14ac:dyDescent="0.2"/>
    <row r="950" customFormat="1" ht="14.25" customHeight="1" x14ac:dyDescent="0.2"/>
    <row r="951" customFormat="1" ht="14.25" customHeight="1" x14ac:dyDescent="0.2"/>
    <row r="952" customFormat="1" ht="14.25" customHeight="1" x14ac:dyDescent="0.2"/>
    <row r="953" customFormat="1" ht="14.25" customHeight="1" x14ac:dyDescent="0.2"/>
    <row r="954" customFormat="1" ht="14.25" customHeight="1" x14ac:dyDescent="0.2"/>
    <row r="955" customFormat="1" ht="14.25" customHeight="1" x14ac:dyDescent="0.2"/>
    <row r="956" customFormat="1" ht="14.25" customHeight="1" x14ac:dyDescent="0.2"/>
    <row r="957" customFormat="1" ht="14.25" customHeight="1" x14ac:dyDescent="0.2"/>
    <row r="958" customFormat="1" ht="14.25" customHeight="1" x14ac:dyDescent="0.2"/>
    <row r="959" customFormat="1" ht="14.25" customHeight="1" x14ac:dyDescent="0.2"/>
    <row r="960" customFormat="1" ht="14.25" customHeight="1" x14ac:dyDescent="0.2"/>
    <row r="961" customFormat="1" ht="14.25" customHeight="1" x14ac:dyDescent="0.2"/>
    <row r="962" customFormat="1" ht="14.25" customHeight="1" x14ac:dyDescent="0.2"/>
    <row r="963" customFormat="1" ht="14.25" customHeight="1" x14ac:dyDescent="0.2"/>
    <row r="964" customFormat="1" ht="14.25" customHeight="1" x14ac:dyDescent="0.2"/>
    <row r="965" customFormat="1" ht="14.25" customHeight="1" x14ac:dyDescent="0.2"/>
    <row r="966" customFormat="1" ht="14.25" customHeight="1" x14ac:dyDescent="0.2"/>
    <row r="967" customFormat="1" ht="14.25" customHeight="1" x14ac:dyDescent="0.2"/>
    <row r="968" customFormat="1" ht="14.25" customHeight="1" x14ac:dyDescent="0.2"/>
    <row r="969" customFormat="1" ht="14.25" customHeight="1" x14ac:dyDescent="0.2"/>
    <row r="970" customFormat="1" ht="14.25" customHeight="1" x14ac:dyDescent="0.2"/>
    <row r="971" customFormat="1" ht="14.25" customHeight="1" x14ac:dyDescent="0.2"/>
    <row r="972" customFormat="1" ht="14.25" customHeight="1" x14ac:dyDescent="0.2"/>
    <row r="973" customFormat="1" ht="14.25" customHeight="1" x14ac:dyDescent="0.2"/>
    <row r="974" customFormat="1" ht="14.25" customHeight="1" x14ac:dyDescent="0.2"/>
    <row r="975" customFormat="1" ht="14.25" customHeight="1" x14ac:dyDescent="0.2"/>
    <row r="976" customFormat="1" ht="14.25" customHeight="1" x14ac:dyDescent="0.2"/>
    <row r="977" customFormat="1" ht="14.25" customHeight="1" x14ac:dyDescent="0.2"/>
    <row r="978" customFormat="1" ht="14.25" customHeight="1" x14ac:dyDescent="0.2"/>
    <row r="979" customFormat="1" ht="14.25" customHeight="1" x14ac:dyDescent="0.2"/>
    <row r="980" customFormat="1" ht="14.25" customHeight="1" x14ac:dyDescent="0.2"/>
    <row r="981" customFormat="1" ht="14.25" customHeight="1" x14ac:dyDescent="0.2"/>
    <row r="982" customFormat="1" ht="14.25" customHeight="1" x14ac:dyDescent="0.2"/>
    <row r="983" customFormat="1" ht="14.25" customHeight="1" x14ac:dyDescent="0.2"/>
    <row r="984" customFormat="1" ht="14.25" customHeight="1" x14ac:dyDescent="0.2"/>
    <row r="985" customFormat="1" ht="14.25" customHeight="1" x14ac:dyDescent="0.2"/>
    <row r="986" customFormat="1" ht="14.25" customHeight="1" x14ac:dyDescent="0.2"/>
    <row r="987" customFormat="1" ht="14.25" customHeight="1" x14ac:dyDescent="0.2"/>
    <row r="988" customFormat="1" ht="14.25" customHeight="1" x14ac:dyDescent="0.2"/>
    <row r="989" customFormat="1" ht="14.25" customHeight="1" x14ac:dyDescent="0.2"/>
    <row r="990" customFormat="1" ht="14.25" customHeight="1" x14ac:dyDescent="0.2"/>
    <row r="991" customFormat="1" ht="14.25" customHeight="1" x14ac:dyDescent="0.2"/>
    <row r="992" customFormat="1" ht="14.25" customHeight="1" x14ac:dyDescent="0.2"/>
    <row r="993" customFormat="1" ht="14.25" customHeight="1" x14ac:dyDescent="0.2"/>
    <row r="994" customFormat="1" ht="14.25" customHeight="1" x14ac:dyDescent="0.2"/>
    <row r="995" customFormat="1" ht="14.25" customHeight="1" x14ac:dyDescent="0.2"/>
    <row r="996" customFormat="1" ht="14.25" customHeight="1" x14ac:dyDescent="0.2"/>
    <row r="997" customFormat="1" ht="14.25" customHeight="1" x14ac:dyDescent="0.2"/>
    <row r="998" customFormat="1" ht="14.25" customHeight="1" x14ac:dyDescent="0.2"/>
    <row r="999" customFormat="1" ht="14.25" customHeight="1" x14ac:dyDescent="0.2"/>
    <row r="1000" customFormat="1" ht="14.25" customHeight="1" x14ac:dyDescent="0.2"/>
  </sheetData>
  <sortState xmlns:xlrd2="http://schemas.microsoft.com/office/spreadsheetml/2017/richdata2" ref="B4:G7">
    <sortCondition descending="1" ref="G4:G7"/>
  </sortState>
  <mergeCells count="6">
    <mergeCell ref="J20:O20"/>
    <mergeCell ref="B2:G2"/>
    <mergeCell ref="J2:O2"/>
    <mergeCell ref="J9:O9"/>
    <mergeCell ref="B11:G11"/>
    <mergeCell ref="B20:G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684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101" t="e">
        <f>#REF!</f>
        <v>#REF!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64</v>
      </c>
      <c r="P1" s="100"/>
    </row>
    <row r="2" spans="1:20" ht="18" customHeight="1" x14ac:dyDescent="0.2">
      <c r="M2" s="2"/>
      <c r="N2" s="2"/>
      <c r="O2" s="100"/>
      <c r="P2" s="100"/>
    </row>
    <row r="3" spans="1:20" ht="18" customHeight="1" x14ac:dyDescent="0.25">
      <c r="A3" s="124" t="s">
        <v>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8" customHeight="1" x14ac:dyDescent="0.2">
      <c r="M4" s="2"/>
      <c r="N4" s="2"/>
      <c r="O4" s="100"/>
      <c r="P4" s="100"/>
    </row>
    <row r="5" spans="1:20" ht="18" customHeight="1" x14ac:dyDescent="0.25">
      <c r="A5" s="94" t="s">
        <v>69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8" customHeight="1" x14ac:dyDescent="0.25">
      <c r="A6" s="106" t="s">
        <v>66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8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67</v>
      </c>
      <c r="P7" s="97"/>
      <c r="Q7" s="97"/>
      <c r="R7" s="97"/>
      <c r="S7" s="97"/>
      <c r="T7" s="98"/>
    </row>
    <row r="8" spans="1:20" ht="18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x14ac:dyDescent="0.2">
      <c r="A9" s="54" t="e">
        <f>#REF!</f>
        <v>#REF!</v>
      </c>
      <c r="B9" s="54" t="e">
        <f>#REF!</f>
        <v>#REF!</v>
      </c>
      <c r="C9" s="59" t="e">
        <f>#REF!</f>
        <v>#REF!</v>
      </c>
      <c r="D9" s="54" t="e">
        <f>#REF!</f>
        <v>#REF!</v>
      </c>
      <c r="E9" s="65" t="e">
        <f>#REF!</f>
        <v>#REF!</v>
      </c>
      <c r="F9" s="59" t="e">
        <f>#REF!</f>
        <v>#REF!</v>
      </c>
      <c r="G9" s="65" t="e">
        <f>#REF!</f>
        <v>#REF!</v>
      </c>
      <c r="H9" s="59" t="e">
        <f>#REF!</f>
        <v>#REF!</v>
      </c>
      <c r="I9" s="65" t="e">
        <f>#REF!</f>
        <v>#REF!</v>
      </c>
      <c r="J9" s="59" t="e">
        <f>#REF!</f>
        <v>#REF!</v>
      </c>
      <c r="K9" s="65" t="e">
        <f>#REF!</f>
        <v>#REF!</v>
      </c>
      <c r="L9" s="16" t="e">
        <f t="shared" ref="L9:L20" si="0">SUM($E9+$G9+$I9+$K9)</f>
        <v>#REF!</v>
      </c>
      <c r="M9" s="17"/>
      <c r="N9" s="2"/>
      <c r="O9" s="18" t="str">
        <f>A5</f>
        <v>DINAN F3A</v>
      </c>
      <c r="P9" s="19" t="e">
        <f>E25</f>
        <v>#REF!</v>
      </c>
      <c r="Q9" s="19" t="e">
        <f>G25</f>
        <v>#REF!</v>
      </c>
      <c r="R9" s="19" t="e">
        <f>I25</f>
        <v>#REF!</v>
      </c>
      <c r="S9" s="19" t="e">
        <f t="shared" ref="S9:T9" si="1">K25</f>
        <v>#REF!</v>
      </c>
      <c r="T9" s="19" t="e">
        <f t="shared" si="1"/>
        <v>#REF!</v>
      </c>
    </row>
    <row r="10" spans="1:20" ht="18" customHeight="1" x14ac:dyDescent="0.2">
      <c r="A10" s="54" t="e">
        <f>#REF!</f>
        <v>#REF!</v>
      </c>
      <c r="B10" s="54" t="e">
        <f>#REF!</f>
        <v>#REF!</v>
      </c>
      <c r="C10" s="59" t="e">
        <f>#REF!</f>
        <v>#REF!</v>
      </c>
      <c r="D10" s="54" t="e">
        <f>#REF!</f>
        <v>#REF!</v>
      </c>
      <c r="E10" s="65" t="e">
        <f>#REF!</f>
        <v>#REF!</v>
      </c>
      <c r="F10" s="59" t="e">
        <f>#REF!</f>
        <v>#REF!</v>
      </c>
      <c r="G10" s="65" t="e">
        <f>#REF!</f>
        <v>#REF!</v>
      </c>
      <c r="H10" s="59" t="e">
        <f>#REF!</f>
        <v>#REF!</v>
      </c>
      <c r="I10" s="65" t="e">
        <f>#REF!</f>
        <v>#REF!</v>
      </c>
      <c r="J10" s="59" t="e">
        <f>#REF!</f>
        <v>#REF!</v>
      </c>
      <c r="K10" s="65" t="e">
        <f>#REF!</f>
        <v>#REF!</v>
      </c>
      <c r="L10" s="16" t="e">
        <f t="shared" si="0"/>
        <v>#REF!</v>
      </c>
      <c r="M10" s="17"/>
      <c r="N10" s="2"/>
      <c r="O10" s="18" t="str">
        <f>A29</f>
        <v>LANESTER F3A</v>
      </c>
      <c r="P10" s="19" t="e">
        <f>E49</f>
        <v>#REF!</v>
      </c>
      <c r="Q10" s="19" t="e">
        <f>G49</f>
        <v>#REF!</v>
      </c>
      <c r="R10" s="19" t="e">
        <f>I49</f>
        <v>#REF!</v>
      </c>
      <c r="S10" s="19" t="e">
        <f t="shared" ref="S10:T10" si="2">K49</f>
        <v>#REF!</v>
      </c>
      <c r="T10" s="19" t="e">
        <f t="shared" si="2"/>
        <v>#REF!</v>
      </c>
    </row>
    <row r="11" spans="1:20" ht="18" customHeight="1" x14ac:dyDescent="0.2">
      <c r="A11" s="54" t="e">
        <f>#REF!</f>
        <v>#REF!</v>
      </c>
      <c r="B11" s="54" t="e">
        <f>#REF!</f>
        <v>#REF!</v>
      </c>
      <c r="C11" s="59" t="e">
        <f>#REF!</f>
        <v>#REF!</v>
      </c>
      <c r="D11" s="54" t="e">
        <f>#REF!</f>
        <v>#REF!</v>
      </c>
      <c r="E11" s="65" t="e">
        <f>#REF!</f>
        <v>#REF!</v>
      </c>
      <c r="F11" s="59" t="e">
        <f>#REF!</f>
        <v>#REF!</v>
      </c>
      <c r="G11" s="65" t="e">
        <f>#REF!</f>
        <v>#REF!</v>
      </c>
      <c r="H11" s="59" t="e">
        <f>#REF!</f>
        <v>#REF!</v>
      </c>
      <c r="I11" s="65" t="e">
        <f>#REF!</f>
        <v>#REF!</v>
      </c>
      <c r="J11" s="59" t="e">
        <f>#REF!</f>
        <v>#REF!</v>
      </c>
      <c r="K11" s="65" t="e">
        <f>#REF!</f>
        <v>#REF!</v>
      </c>
      <c r="L11" s="16" t="e">
        <f t="shared" si="0"/>
        <v>#REF!</v>
      </c>
      <c r="M11" s="17"/>
      <c r="N11" s="2"/>
      <c r="O11" s="18" t="e">
        <f t="shared" ref="O11:T11" si="3">#REF!</f>
        <v>#REF!</v>
      </c>
      <c r="P11" s="19" t="e">
        <f t="shared" si="3"/>
        <v>#REF!</v>
      </c>
      <c r="Q11" s="19" t="e">
        <f t="shared" si="3"/>
        <v>#REF!</v>
      </c>
      <c r="R11" s="19" t="e">
        <f t="shared" si="3"/>
        <v>#REF!</v>
      </c>
      <c r="S11" s="19" t="e">
        <f t="shared" si="3"/>
        <v>#REF!</v>
      </c>
      <c r="T11" s="19" t="e">
        <f t="shared" si="3"/>
        <v>#REF!</v>
      </c>
    </row>
    <row r="12" spans="1:20" ht="18" customHeight="1" x14ac:dyDescent="0.2">
      <c r="A12" s="54" t="e">
        <f>#REF!</f>
        <v>#REF!</v>
      </c>
      <c r="B12" s="54" t="e">
        <f>#REF!</f>
        <v>#REF!</v>
      </c>
      <c r="C12" s="59" t="e">
        <f>#REF!</f>
        <v>#REF!</v>
      </c>
      <c r="D12" s="54" t="e">
        <f>#REF!</f>
        <v>#REF!</v>
      </c>
      <c r="E12" s="65" t="e">
        <f>#REF!</f>
        <v>#REF!</v>
      </c>
      <c r="F12" s="59" t="e">
        <f>#REF!</f>
        <v>#REF!</v>
      </c>
      <c r="G12" s="65" t="e">
        <f>#REF!</f>
        <v>#REF!</v>
      </c>
      <c r="H12" s="59" t="e">
        <f>#REF!</f>
        <v>#REF!</v>
      </c>
      <c r="I12" s="65" t="e">
        <f>#REF!</f>
        <v>#REF!</v>
      </c>
      <c r="J12" s="59" t="e">
        <f>#REF!</f>
        <v>#REF!</v>
      </c>
      <c r="K12" s="65" t="e">
        <f>#REF!</f>
        <v>#REF!</v>
      </c>
      <c r="L12" s="16" t="e">
        <f t="shared" si="0"/>
        <v>#REF!</v>
      </c>
      <c r="M12" s="17"/>
      <c r="N12" s="2"/>
      <c r="O12" s="18" t="e">
        <f t="shared" ref="O12:T12" si="4">#REF!</f>
        <v>#REF!</v>
      </c>
      <c r="P12" s="19" t="e">
        <f t="shared" si="4"/>
        <v>#REF!</v>
      </c>
      <c r="Q12" s="19" t="e">
        <f t="shared" si="4"/>
        <v>#REF!</v>
      </c>
      <c r="R12" s="19" t="e">
        <f t="shared" si="4"/>
        <v>#REF!</v>
      </c>
      <c r="S12" s="19" t="e">
        <f t="shared" si="4"/>
        <v>#REF!</v>
      </c>
      <c r="T12" s="19" t="e">
        <f t="shared" si="4"/>
        <v>#REF!</v>
      </c>
    </row>
    <row r="13" spans="1:20" ht="18" customHeight="1" x14ac:dyDescent="0.2">
      <c r="A13" s="54" t="e">
        <f>#REF!</f>
        <v>#REF!</v>
      </c>
      <c r="B13" s="54" t="e">
        <f>#REF!</f>
        <v>#REF!</v>
      </c>
      <c r="C13" s="66" t="e">
        <f>#REF!</f>
        <v>#REF!</v>
      </c>
      <c r="D13" s="54" t="e">
        <f>#REF!</f>
        <v>#REF!</v>
      </c>
      <c r="E13" s="65" t="e">
        <f>#REF!</f>
        <v>#REF!</v>
      </c>
      <c r="F13" s="59" t="e">
        <f>#REF!</f>
        <v>#REF!</v>
      </c>
      <c r="G13" s="65" t="e">
        <f>#REF!</f>
        <v>#REF!</v>
      </c>
      <c r="H13" s="59" t="e">
        <f>#REF!</f>
        <v>#REF!</v>
      </c>
      <c r="I13" s="65" t="e">
        <f>#REF!</f>
        <v>#REF!</v>
      </c>
      <c r="J13" s="59" t="e">
        <f>#REF!</f>
        <v>#REF!</v>
      </c>
      <c r="K13" s="65" t="e">
        <f>#REF!</f>
        <v>#REF!</v>
      </c>
      <c r="L13" s="16" t="e">
        <f t="shared" si="0"/>
        <v>#REF!</v>
      </c>
      <c r="M13" s="17"/>
      <c r="N13" s="2"/>
      <c r="O13" s="18" t="e">
        <f t="shared" ref="O13:T13" si="5">#REF!</f>
        <v>#REF!</v>
      </c>
      <c r="P13" s="19" t="e">
        <f t="shared" si="5"/>
        <v>#REF!</v>
      </c>
      <c r="Q13" s="19" t="e">
        <f t="shared" si="5"/>
        <v>#REF!</v>
      </c>
      <c r="R13" s="19" t="e">
        <f t="shared" si="5"/>
        <v>#REF!</v>
      </c>
      <c r="S13" s="19" t="e">
        <f t="shared" si="5"/>
        <v>#REF!</v>
      </c>
      <c r="T13" s="19" t="e">
        <f t="shared" si="5"/>
        <v>#REF!</v>
      </c>
    </row>
    <row r="14" spans="1:20" ht="18" customHeight="1" x14ac:dyDescent="0.2">
      <c r="A14" s="54" t="e">
        <f>#REF!</f>
        <v>#REF!</v>
      </c>
      <c r="B14" s="54" t="e">
        <f>#REF!</f>
        <v>#REF!</v>
      </c>
      <c r="C14" s="59" t="e">
        <f>#REF!</f>
        <v>#REF!</v>
      </c>
      <c r="D14" s="54" t="e">
        <f>#REF!</f>
        <v>#REF!</v>
      </c>
      <c r="E14" s="65" t="e">
        <f>#REF!</f>
        <v>#REF!</v>
      </c>
      <c r="F14" s="59" t="e">
        <f>#REF!</f>
        <v>#REF!</v>
      </c>
      <c r="G14" s="65" t="e">
        <f>#REF!</f>
        <v>#REF!</v>
      </c>
      <c r="H14" s="59" t="e">
        <f>#REF!</f>
        <v>#REF!</v>
      </c>
      <c r="I14" s="65" t="e">
        <f>#REF!</f>
        <v>#REF!</v>
      </c>
      <c r="J14" s="59" t="e">
        <f>#REF!</f>
        <v>#REF!</v>
      </c>
      <c r="K14" s="65" t="e">
        <f>#REF!</f>
        <v>#REF!</v>
      </c>
      <c r="L14" s="16" t="e">
        <f t="shared" si="0"/>
        <v>#REF!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8" customHeight="1" x14ac:dyDescent="0.2">
      <c r="A15" s="54" t="e">
        <f>#REF!</f>
        <v>#REF!</v>
      </c>
      <c r="B15" s="54" t="e">
        <f>#REF!</f>
        <v>#REF!</v>
      </c>
      <c r="C15" s="66" t="e">
        <f>#REF!</f>
        <v>#REF!</v>
      </c>
      <c r="D15" s="54" t="e">
        <f>#REF!</f>
        <v>#REF!</v>
      </c>
      <c r="E15" s="65" t="e">
        <f>#REF!</f>
        <v>#REF!</v>
      </c>
      <c r="F15" s="59" t="e">
        <f>#REF!</f>
        <v>#REF!</v>
      </c>
      <c r="G15" s="65" t="e">
        <f>#REF!</f>
        <v>#REF!</v>
      </c>
      <c r="H15" s="59" t="e">
        <f>#REF!</f>
        <v>#REF!</v>
      </c>
      <c r="I15" s="65" t="e">
        <f>#REF!</f>
        <v>#REF!</v>
      </c>
      <c r="J15" s="59" t="e">
        <f>#REF!</f>
        <v>#REF!</v>
      </c>
      <c r="K15" s="65" t="e">
        <f>#REF!</f>
        <v>#REF!</v>
      </c>
      <c r="L15" s="16" t="e">
        <f t="shared" si="0"/>
        <v>#REF!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8" customHeight="1" x14ac:dyDescent="0.2">
      <c r="A16" s="54" t="e">
        <f>#REF!</f>
        <v>#REF!</v>
      </c>
      <c r="B16" s="54" t="e">
        <f>#REF!</f>
        <v>#REF!</v>
      </c>
      <c r="C16" s="59" t="e">
        <f>#REF!</f>
        <v>#REF!</v>
      </c>
      <c r="D16" s="54" t="e">
        <f>#REF!</f>
        <v>#REF!</v>
      </c>
      <c r="E16" s="65" t="e">
        <f>#REF!</f>
        <v>#REF!</v>
      </c>
      <c r="F16" s="59" t="e">
        <f>#REF!</f>
        <v>#REF!</v>
      </c>
      <c r="G16" s="65" t="e">
        <f>#REF!</f>
        <v>#REF!</v>
      </c>
      <c r="H16" s="59" t="e">
        <f>#REF!</f>
        <v>#REF!</v>
      </c>
      <c r="I16" s="65" t="e">
        <f>#REF!</f>
        <v>#REF!</v>
      </c>
      <c r="J16" s="59" t="e">
        <f>#REF!</f>
        <v>#REF!</v>
      </c>
      <c r="K16" s="65" t="e">
        <f>#REF!</f>
        <v>#REF!</v>
      </c>
      <c r="L16" s="16" t="e">
        <f t="shared" si="0"/>
        <v>#REF!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8" customHeight="1" x14ac:dyDescent="0.2">
      <c r="A17" s="54" t="e">
        <f>#REF!</f>
        <v>#REF!</v>
      </c>
      <c r="B17" s="54" t="e">
        <f>#REF!</f>
        <v>#REF!</v>
      </c>
      <c r="C17" s="59" t="e">
        <f>#REF!</f>
        <v>#REF!</v>
      </c>
      <c r="D17" s="54" t="e">
        <f>#REF!</f>
        <v>#REF!</v>
      </c>
      <c r="E17" s="65" t="e">
        <f>#REF!</f>
        <v>#REF!</v>
      </c>
      <c r="F17" s="59" t="e">
        <f>#REF!</f>
        <v>#REF!</v>
      </c>
      <c r="G17" s="65" t="e">
        <f>#REF!</f>
        <v>#REF!</v>
      </c>
      <c r="H17" s="59" t="e">
        <f>#REF!</f>
        <v>#REF!</v>
      </c>
      <c r="I17" s="65" t="e">
        <f>#REF!</f>
        <v>#REF!</v>
      </c>
      <c r="J17" s="59" t="e">
        <f>#REF!</f>
        <v>#REF!</v>
      </c>
      <c r="K17" s="65" t="e">
        <f>#REF!</f>
        <v>#REF!</v>
      </c>
      <c r="L17" s="16" t="e">
        <f t="shared" si="0"/>
        <v>#REF!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8" customHeight="1" x14ac:dyDescent="0.2">
      <c r="A18" s="54" t="e">
        <f>#REF!</f>
        <v>#REF!</v>
      </c>
      <c r="B18" s="54" t="e">
        <f>#REF!</f>
        <v>#REF!</v>
      </c>
      <c r="C18" s="59" t="e">
        <f>#REF!</f>
        <v>#REF!</v>
      </c>
      <c r="D18" s="54" t="e">
        <f>#REF!</f>
        <v>#REF!</v>
      </c>
      <c r="E18" s="65" t="e">
        <f>#REF!</f>
        <v>#REF!</v>
      </c>
      <c r="F18" s="59" t="e">
        <f>#REF!</f>
        <v>#REF!</v>
      </c>
      <c r="G18" s="65" t="e">
        <f>#REF!</f>
        <v>#REF!</v>
      </c>
      <c r="H18" s="59" t="e">
        <f>#REF!</f>
        <v>#REF!</v>
      </c>
      <c r="I18" s="65" t="e">
        <f>#REF!</f>
        <v>#REF!</v>
      </c>
      <c r="J18" s="59" t="e">
        <f>#REF!</f>
        <v>#REF!</v>
      </c>
      <c r="K18" s="65" t="e">
        <f>#REF!</f>
        <v>#REF!</v>
      </c>
      <c r="L18" s="16" t="e">
        <f t="shared" si="0"/>
        <v>#REF!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8" customHeight="1" x14ac:dyDescent="0.2">
      <c r="A19" s="54" t="e">
        <f>#REF!</f>
        <v>#REF!</v>
      </c>
      <c r="B19" s="54" t="e">
        <f>#REF!</f>
        <v>#REF!</v>
      </c>
      <c r="C19" s="59" t="e">
        <f>#REF!</f>
        <v>#REF!</v>
      </c>
      <c r="D19" s="54" t="e">
        <f>#REF!</f>
        <v>#REF!</v>
      </c>
      <c r="E19" s="65" t="e">
        <f>#REF!</f>
        <v>#REF!</v>
      </c>
      <c r="F19" s="59" t="e">
        <f>#REF!</f>
        <v>#REF!</v>
      </c>
      <c r="G19" s="65" t="e">
        <f>#REF!</f>
        <v>#REF!</v>
      </c>
      <c r="H19" s="59" t="e">
        <f>#REF!</f>
        <v>#REF!</v>
      </c>
      <c r="I19" s="65" t="e">
        <f>#REF!</f>
        <v>#REF!</v>
      </c>
      <c r="J19" s="59" t="e">
        <f>#REF!</f>
        <v>#REF!</v>
      </c>
      <c r="K19" s="65" t="e">
        <f>#REF!</f>
        <v>#REF!</v>
      </c>
      <c r="L19" s="16" t="e">
        <f t="shared" si="0"/>
        <v>#REF!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8" customHeight="1" x14ac:dyDescent="0.2">
      <c r="A20" s="54" t="e">
        <f>#REF!</f>
        <v>#REF!</v>
      </c>
      <c r="B20" s="54" t="e">
        <f>#REF!</f>
        <v>#REF!</v>
      </c>
      <c r="C20" s="59" t="e">
        <f>#REF!</f>
        <v>#REF!</v>
      </c>
      <c r="D20" s="54" t="e">
        <f>#REF!</f>
        <v>#REF!</v>
      </c>
      <c r="E20" s="65" t="e">
        <f>#REF!</f>
        <v>#REF!</v>
      </c>
      <c r="F20" s="59" t="e">
        <f>#REF!</f>
        <v>#REF!</v>
      </c>
      <c r="G20" s="65" t="e">
        <f>#REF!</f>
        <v>#REF!</v>
      </c>
      <c r="H20" s="59" t="e">
        <f>#REF!</f>
        <v>#REF!</v>
      </c>
      <c r="I20" s="65" t="e">
        <f>#REF!</f>
        <v>#REF!</v>
      </c>
      <c r="J20" s="59" t="e">
        <f>#REF!</f>
        <v>#REF!</v>
      </c>
      <c r="K20" s="65" t="e">
        <f>#REF!</f>
        <v>#REF!</v>
      </c>
      <c r="L20" s="16" t="e">
        <f t="shared" si="0"/>
        <v>#REF!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8" customHeight="1" x14ac:dyDescent="0.2">
      <c r="A21" s="118" t="s">
        <v>18</v>
      </c>
      <c r="B21" s="97"/>
      <c r="C21" s="119"/>
      <c r="D21" s="25"/>
      <c r="E21" s="26" t="e">
        <f>SMALL(E9:E20,1)</f>
        <v>#REF!</v>
      </c>
      <c r="F21" s="26"/>
      <c r="G21" s="26" t="e">
        <f>SMALL(G9:G20,1)</f>
        <v>#REF!</v>
      </c>
      <c r="H21" s="26"/>
      <c r="I21" s="26" t="e">
        <f>SMALL(I9:I20,1)</f>
        <v>#REF!</v>
      </c>
      <c r="J21" s="26"/>
      <c r="K21" s="26" t="e">
        <f>SMALL(K9:K20,1)</f>
        <v>#REF!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8" customHeight="1" x14ac:dyDescent="0.2">
      <c r="A22" s="118" t="s">
        <v>18</v>
      </c>
      <c r="B22" s="97"/>
      <c r="C22" s="119"/>
      <c r="D22" s="25"/>
      <c r="E22" s="26" t="e">
        <f>SMALL(E9:E20,2)</f>
        <v>#REF!</v>
      </c>
      <c r="F22" s="26"/>
      <c r="G22" s="26" t="e">
        <f>SMALL(G9:G20,2)</f>
        <v>#REF!</v>
      </c>
      <c r="H22" s="26"/>
      <c r="I22" s="26" t="e">
        <f>SMALL(I9:I20,2)</f>
        <v>#REF!</v>
      </c>
      <c r="J22" s="26"/>
      <c r="K22" s="26" t="e">
        <f>SMALL(K9:K20,2)</f>
        <v>#REF!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8" customHeight="1" x14ac:dyDescent="0.2">
      <c r="A23" s="118" t="s">
        <v>18</v>
      </c>
      <c r="B23" s="97"/>
      <c r="C23" s="119"/>
      <c r="D23" s="25"/>
      <c r="E23" s="26" t="e">
        <f>SMALL(E9:E20,3)</f>
        <v>#REF!</v>
      </c>
      <c r="F23" s="26"/>
      <c r="G23" s="26" t="e">
        <f>SMALL(G9:G20,3)</f>
        <v>#REF!</v>
      </c>
      <c r="H23" s="26"/>
      <c r="I23" s="26" t="e">
        <f>SMALL(I9:I20,3)</f>
        <v>#REF!</v>
      </c>
      <c r="J23" s="26"/>
      <c r="K23" s="26" t="e">
        <f>SMALL(K9:K20,3)</f>
        <v>#REF!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8" customHeight="1" x14ac:dyDescent="0.2">
      <c r="A24" s="118" t="s">
        <v>18</v>
      </c>
      <c r="B24" s="97"/>
      <c r="C24" s="119"/>
      <c r="D24" s="25"/>
      <c r="E24" s="26" t="e">
        <f>SMALL(E9:E20,4)</f>
        <v>#REF!</v>
      </c>
      <c r="F24" s="26"/>
      <c r="G24" s="26" t="e">
        <f>SMALL(G9:G20,4)</f>
        <v>#REF!</v>
      </c>
      <c r="H24" s="26"/>
      <c r="I24" s="26" t="e">
        <f>SMALL(I9:I20,4)</f>
        <v>#REF!</v>
      </c>
      <c r="J24" s="26"/>
      <c r="K24" s="26" t="e">
        <f>SMALL(K9:K20,4)</f>
        <v>#REF!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8" customHeight="1" x14ac:dyDescent="0.25">
      <c r="A25" s="120" t="s">
        <v>19</v>
      </c>
      <c r="B25" s="107"/>
      <c r="C25" s="108"/>
      <c r="D25" s="33"/>
      <c r="E25" s="34" t="e">
        <f>SUM(E9:E20)-E21-E22-E23-E24</f>
        <v>#REF!</v>
      </c>
      <c r="F25" s="34"/>
      <c r="G25" s="34" t="e">
        <f>SUM(G9:G20)-G21-G22-G23-G24</f>
        <v>#REF!</v>
      </c>
      <c r="H25" s="34"/>
      <c r="I25" s="34" t="e">
        <f>SUM(I9:I20)-I21-I22-I23-I24</f>
        <v>#REF!</v>
      </c>
      <c r="J25" s="34"/>
      <c r="K25" s="34" t="e">
        <f>SUM(K9:K20)-K21-K22-K23-K24</f>
        <v>#REF!</v>
      </c>
      <c r="L25" s="35" t="e">
        <f>SUM($E25+$G25+$I25+$K25)</f>
        <v>#REF!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8" customHeight="1" x14ac:dyDescent="0.2">
      <c r="B26" s="69" t="s">
        <v>46</v>
      </c>
      <c r="C26" s="69">
        <v>3</v>
      </c>
      <c r="D26" s="2">
        <f>COUNTIF(D9:D20,$C$26)</f>
        <v>0</v>
      </c>
      <c r="F26" s="2">
        <f>COUNTIF(F9:F20,$C$26)</f>
        <v>0</v>
      </c>
      <c r="H26" s="2">
        <f>COUNTIF(H9:H20,$C$26)</f>
        <v>0</v>
      </c>
      <c r="J26" s="2">
        <f>COUNTIF(J9:J20,$C$26)</f>
        <v>0</v>
      </c>
      <c r="L26" s="2" t="s">
        <v>70</v>
      </c>
      <c r="M26" s="2"/>
      <c r="N26" s="2"/>
      <c r="V26" s="100"/>
      <c r="W26" s="100"/>
    </row>
    <row r="27" spans="1:23" ht="18" customHeight="1" x14ac:dyDescent="0.2">
      <c r="B27" s="69" t="s">
        <v>46</v>
      </c>
      <c r="C27" s="69">
        <v>4</v>
      </c>
      <c r="D27" s="2">
        <f>COUNTIF(D9:D20,$C$27)</f>
        <v>0</v>
      </c>
      <c r="F27" s="2">
        <f>COUNTIF(F9:F20,$C$27)</f>
        <v>0</v>
      </c>
      <c r="H27" s="2">
        <f>COUNTIF(H9:H20,$C$27)</f>
        <v>0</v>
      </c>
      <c r="J27" s="2">
        <f>COUNTIF(J9:J20,$C$27)</f>
        <v>0</v>
      </c>
      <c r="L27" s="2" t="s">
        <v>68</v>
      </c>
      <c r="M27" s="2"/>
      <c r="N27" s="2"/>
      <c r="V27" s="100"/>
      <c r="W27" s="100"/>
    </row>
    <row r="28" spans="1:23" ht="18" customHeight="1" x14ac:dyDescent="0.2">
      <c r="B28" s="69" t="s">
        <v>46</v>
      </c>
      <c r="C28" s="69">
        <v>5</v>
      </c>
      <c r="D28" s="2">
        <f>COUNTIF(D9:D20,$C$28)</f>
        <v>0</v>
      </c>
      <c r="F28" s="2">
        <f>COUNTIF(F9:F20,$C$28)</f>
        <v>0</v>
      </c>
      <c r="H28" s="2">
        <f>COUNTIF(H9:H20,$C$28)</f>
        <v>0</v>
      </c>
      <c r="J28" s="2">
        <f>COUNTIF(J9:J20,$C$28)</f>
        <v>0</v>
      </c>
      <c r="L28" s="2" t="s">
        <v>29</v>
      </c>
      <c r="M28" s="2" t="s">
        <v>32</v>
      </c>
      <c r="N28" s="2"/>
      <c r="V28" s="100"/>
      <c r="W28" s="100"/>
    </row>
    <row r="29" spans="1:23" ht="18" customHeight="1" x14ac:dyDescent="0.25">
      <c r="A29" s="94" t="s">
        <v>71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5"/>
      <c r="M29" s="4"/>
      <c r="N29" s="2"/>
      <c r="O29" s="127"/>
      <c r="P29" s="100"/>
      <c r="Q29" s="100"/>
      <c r="R29" s="100"/>
      <c r="S29" s="100"/>
      <c r="T29" s="100"/>
      <c r="U29" s="2"/>
      <c r="V29" s="100"/>
      <c r="W29" s="100"/>
    </row>
    <row r="30" spans="1:23" ht="18" customHeight="1" x14ac:dyDescent="0.25">
      <c r="A30" s="106" t="s">
        <v>66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4"/>
      <c r="N30" s="2"/>
      <c r="O30" s="77"/>
      <c r="P30" s="77"/>
      <c r="Q30" s="77"/>
      <c r="R30" s="77"/>
      <c r="S30" s="77"/>
      <c r="T30" s="77"/>
      <c r="U30" s="2"/>
    </row>
    <row r="31" spans="1:23" ht="18" customHeight="1" x14ac:dyDescent="0.25">
      <c r="A31" s="109" t="s">
        <v>5</v>
      </c>
      <c r="B31" s="111" t="s">
        <v>6</v>
      </c>
      <c r="C31" s="113" t="s">
        <v>7</v>
      </c>
      <c r="D31" s="94" t="s">
        <v>8</v>
      </c>
      <c r="E31" s="95"/>
      <c r="F31" s="94" t="s">
        <v>9</v>
      </c>
      <c r="G31" s="95"/>
      <c r="H31" s="94" t="s">
        <v>10</v>
      </c>
      <c r="I31" s="95"/>
      <c r="J31" s="94" t="s">
        <v>11</v>
      </c>
      <c r="K31" s="95"/>
      <c r="L31" s="6" t="s">
        <v>12</v>
      </c>
      <c r="M31" s="4"/>
      <c r="N31" s="2"/>
      <c r="O31" s="2"/>
      <c r="P31" s="76"/>
      <c r="Q31" s="76"/>
      <c r="R31" s="76"/>
      <c r="S31" s="76"/>
      <c r="T31" s="76"/>
      <c r="U31" s="2"/>
    </row>
    <row r="32" spans="1:23" ht="18" customHeight="1" x14ac:dyDescent="0.25">
      <c r="A32" s="121"/>
      <c r="B32" s="122"/>
      <c r="C32" s="123"/>
      <c r="D32" s="7" t="s">
        <v>14</v>
      </c>
      <c r="E32" s="8" t="s">
        <v>15</v>
      </c>
      <c r="F32" s="7" t="s">
        <v>14</v>
      </c>
      <c r="G32" s="8" t="s">
        <v>15</v>
      </c>
      <c r="H32" s="7" t="s">
        <v>14</v>
      </c>
      <c r="I32" s="8" t="s">
        <v>15</v>
      </c>
      <c r="J32" s="7" t="s">
        <v>14</v>
      </c>
      <c r="K32" s="8" t="s">
        <v>15</v>
      </c>
      <c r="L32" s="9"/>
      <c r="M32" s="4"/>
      <c r="N32" s="2"/>
      <c r="O32" s="2"/>
      <c r="P32" s="76"/>
      <c r="Q32" s="76"/>
      <c r="R32" s="76"/>
      <c r="S32" s="76"/>
      <c r="T32" s="76"/>
      <c r="U32" s="2"/>
    </row>
    <row r="33" spans="1:21" ht="18" customHeight="1" x14ac:dyDescent="0.2">
      <c r="A33" s="54" t="e">
        <f>#REF!</f>
        <v>#REF!</v>
      </c>
      <c r="B33" s="54" t="e">
        <f>#REF!</f>
        <v>#REF!</v>
      </c>
      <c r="C33" s="59" t="e">
        <f>#REF!</f>
        <v>#REF!</v>
      </c>
      <c r="D33" s="54" t="e">
        <f>#REF!</f>
        <v>#REF!</v>
      </c>
      <c r="E33" s="65" t="e">
        <f>#REF!</f>
        <v>#REF!</v>
      </c>
      <c r="F33" s="59" t="e">
        <f>#REF!</f>
        <v>#REF!</v>
      </c>
      <c r="G33" s="65" t="e">
        <f>#REF!</f>
        <v>#REF!</v>
      </c>
      <c r="H33" s="59" t="e">
        <f>#REF!</f>
        <v>#REF!</v>
      </c>
      <c r="I33" s="65" t="e">
        <f>#REF!</f>
        <v>#REF!</v>
      </c>
      <c r="J33" s="59" t="e">
        <f>#REF!</f>
        <v>#REF!</v>
      </c>
      <c r="K33" s="65" t="e">
        <f>#REF!</f>
        <v>#REF!</v>
      </c>
      <c r="L33" s="16" t="e">
        <f t="shared" ref="L33:L44" si="16">SUM($E33+$G33+$I33+$K33)</f>
        <v>#REF!</v>
      </c>
      <c r="M33" s="17"/>
      <c r="N33" s="2"/>
      <c r="O33" s="2"/>
      <c r="P33" s="76"/>
      <c r="Q33" s="76"/>
      <c r="R33" s="76"/>
      <c r="S33" s="76"/>
      <c r="T33" s="76"/>
      <c r="U33" s="2"/>
    </row>
    <row r="34" spans="1:21" ht="18" customHeight="1" x14ac:dyDescent="0.2">
      <c r="A34" s="54" t="e">
        <f>#REF!</f>
        <v>#REF!</v>
      </c>
      <c r="B34" s="54" t="e">
        <f>#REF!</f>
        <v>#REF!</v>
      </c>
      <c r="C34" s="59" t="e">
        <f>#REF!</f>
        <v>#REF!</v>
      </c>
      <c r="D34" s="54" t="e">
        <f>#REF!</f>
        <v>#REF!</v>
      </c>
      <c r="E34" s="65" t="e">
        <f>#REF!</f>
        <v>#REF!</v>
      </c>
      <c r="F34" s="59" t="e">
        <f>#REF!</f>
        <v>#REF!</v>
      </c>
      <c r="G34" s="65" t="e">
        <f>#REF!</f>
        <v>#REF!</v>
      </c>
      <c r="H34" s="59" t="e">
        <f>#REF!</f>
        <v>#REF!</v>
      </c>
      <c r="I34" s="65" t="e">
        <f>#REF!</f>
        <v>#REF!</v>
      </c>
      <c r="J34" s="59" t="e">
        <f>#REF!</f>
        <v>#REF!</v>
      </c>
      <c r="K34" s="65" t="e">
        <f>#REF!</f>
        <v>#REF!</v>
      </c>
      <c r="L34" s="16" t="e">
        <f t="shared" si="16"/>
        <v>#REF!</v>
      </c>
      <c r="M34" s="17"/>
      <c r="N34" s="2"/>
      <c r="O34" s="2"/>
      <c r="P34" s="76"/>
      <c r="Q34" s="76"/>
      <c r="R34" s="76"/>
      <c r="S34" s="76"/>
      <c r="T34" s="76"/>
      <c r="U34" s="2"/>
    </row>
    <row r="35" spans="1:21" ht="18" customHeight="1" x14ac:dyDescent="0.2">
      <c r="A35" s="54" t="e">
        <f>#REF!</f>
        <v>#REF!</v>
      </c>
      <c r="B35" s="54" t="e">
        <f>#REF!</f>
        <v>#REF!</v>
      </c>
      <c r="C35" s="59" t="e">
        <f>#REF!</f>
        <v>#REF!</v>
      </c>
      <c r="D35" s="54" t="e">
        <f>#REF!</f>
        <v>#REF!</v>
      </c>
      <c r="E35" s="65" t="e">
        <f>#REF!</f>
        <v>#REF!</v>
      </c>
      <c r="F35" s="59" t="e">
        <f>#REF!</f>
        <v>#REF!</v>
      </c>
      <c r="G35" s="65" t="e">
        <f>#REF!</f>
        <v>#REF!</v>
      </c>
      <c r="H35" s="59" t="e">
        <f>#REF!</f>
        <v>#REF!</v>
      </c>
      <c r="I35" s="65" t="e">
        <f>#REF!</f>
        <v>#REF!</v>
      </c>
      <c r="J35" s="59" t="e">
        <f>#REF!</f>
        <v>#REF!</v>
      </c>
      <c r="K35" s="65" t="e">
        <f>#REF!</f>
        <v>#REF!</v>
      </c>
      <c r="L35" s="16" t="e">
        <f t="shared" si="16"/>
        <v>#REF!</v>
      </c>
      <c r="M35" s="17"/>
      <c r="N35" s="2"/>
      <c r="O35" s="2"/>
      <c r="P35" s="76"/>
      <c r="Q35" s="76"/>
      <c r="R35" s="76"/>
      <c r="S35" s="76"/>
      <c r="T35" s="76"/>
      <c r="U35" s="2"/>
    </row>
    <row r="36" spans="1:21" ht="18" customHeight="1" x14ac:dyDescent="0.2">
      <c r="A36" s="54" t="e">
        <f>#REF!</f>
        <v>#REF!</v>
      </c>
      <c r="B36" s="54" t="e">
        <f>#REF!</f>
        <v>#REF!</v>
      </c>
      <c r="C36" s="59" t="e">
        <f>#REF!</f>
        <v>#REF!</v>
      </c>
      <c r="D36" s="54" t="e">
        <f>#REF!</f>
        <v>#REF!</v>
      </c>
      <c r="E36" s="65" t="e">
        <f>#REF!</f>
        <v>#REF!</v>
      </c>
      <c r="F36" s="59" t="e">
        <f>#REF!</f>
        <v>#REF!</v>
      </c>
      <c r="G36" s="65" t="e">
        <f>#REF!</f>
        <v>#REF!</v>
      </c>
      <c r="H36" s="59" t="e">
        <f>#REF!</f>
        <v>#REF!</v>
      </c>
      <c r="I36" s="65" t="e">
        <f>#REF!</f>
        <v>#REF!</v>
      </c>
      <c r="J36" s="59" t="e">
        <f>#REF!</f>
        <v>#REF!</v>
      </c>
      <c r="K36" s="65" t="e">
        <f>#REF!</f>
        <v>#REF!</v>
      </c>
      <c r="L36" s="16" t="e">
        <f t="shared" si="16"/>
        <v>#REF!</v>
      </c>
      <c r="M36" s="17"/>
      <c r="N36" s="2"/>
      <c r="O36" s="2"/>
      <c r="P36" s="76"/>
      <c r="Q36" s="76"/>
      <c r="R36" s="76"/>
      <c r="S36" s="76"/>
      <c r="T36" s="76"/>
      <c r="U36" s="2"/>
    </row>
    <row r="37" spans="1:21" ht="18" customHeight="1" x14ac:dyDescent="0.2">
      <c r="A37" s="54" t="e">
        <f>#REF!</f>
        <v>#REF!</v>
      </c>
      <c r="B37" s="54" t="e">
        <f>#REF!</f>
        <v>#REF!</v>
      </c>
      <c r="C37" s="66" t="e">
        <f>#REF!</f>
        <v>#REF!</v>
      </c>
      <c r="D37" s="54" t="e">
        <f>#REF!</f>
        <v>#REF!</v>
      </c>
      <c r="E37" s="65" t="e">
        <f>#REF!</f>
        <v>#REF!</v>
      </c>
      <c r="F37" s="59" t="e">
        <f>#REF!</f>
        <v>#REF!</v>
      </c>
      <c r="G37" s="65" t="e">
        <f>#REF!</f>
        <v>#REF!</v>
      </c>
      <c r="H37" s="59" t="e">
        <f>#REF!</f>
        <v>#REF!</v>
      </c>
      <c r="I37" s="65" t="e">
        <f>#REF!</f>
        <v>#REF!</v>
      </c>
      <c r="J37" s="59" t="e">
        <f>#REF!</f>
        <v>#REF!</v>
      </c>
      <c r="K37" s="65" t="e">
        <f>#REF!</f>
        <v>#REF!</v>
      </c>
      <c r="L37" s="16" t="e">
        <f t="shared" si="16"/>
        <v>#REF!</v>
      </c>
      <c r="M37" s="17"/>
      <c r="N37" s="2"/>
      <c r="O37" s="2"/>
      <c r="P37" s="76"/>
      <c r="Q37" s="76"/>
      <c r="R37" s="76"/>
      <c r="S37" s="76"/>
      <c r="T37" s="76"/>
      <c r="U37" s="2"/>
    </row>
    <row r="38" spans="1:21" ht="18" customHeight="1" x14ac:dyDescent="0.2">
      <c r="A38" s="54" t="e">
        <f>#REF!</f>
        <v>#REF!</v>
      </c>
      <c r="B38" s="54" t="e">
        <f>#REF!</f>
        <v>#REF!</v>
      </c>
      <c r="C38" s="59" t="e">
        <f>#REF!</f>
        <v>#REF!</v>
      </c>
      <c r="D38" s="54" t="e">
        <f>#REF!</f>
        <v>#REF!</v>
      </c>
      <c r="E38" s="65" t="e">
        <f>#REF!</f>
        <v>#REF!</v>
      </c>
      <c r="F38" s="59" t="e">
        <f>#REF!</f>
        <v>#REF!</v>
      </c>
      <c r="G38" s="65" t="e">
        <f>#REF!</f>
        <v>#REF!</v>
      </c>
      <c r="H38" s="59" t="e">
        <f>#REF!</f>
        <v>#REF!</v>
      </c>
      <c r="I38" s="65" t="e">
        <f>#REF!</f>
        <v>#REF!</v>
      </c>
      <c r="J38" s="59" t="e">
        <f>#REF!</f>
        <v>#REF!</v>
      </c>
      <c r="K38" s="65" t="e">
        <f>#REF!</f>
        <v>#REF!</v>
      </c>
      <c r="L38" s="16" t="e">
        <f t="shared" si="16"/>
        <v>#REF!</v>
      </c>
      <c r="M38" s="17"/>
      <c r="N38" s="2"/>
      <c r="O38" s="2"/>
      <c r="P38" s="76"/>
      <c r="Q38" s="76"/>
      <c r="R38" s="76"/>
      <c r="S38" s="76"/>
      <c r="T38" s="76"/>
      <c r="U38" s="2"/>
    </row>
    <row r="39" spans="1:21" ht="18" customHeight="1" x14ac:dyDescent="0.2">
      <c r="A39" s="54" t="e">
        <f>#REF!</f>
        <v>#REF!</v>
      </c>
      <c r="B39" s="54" t="e">
        <f>#REF!</f>
        <v>#REF!</v>
      </c>
      <c r="C39" s="66" t="e">
        <f>#REF!</f>
        <v>#REF!</v>
      </c>
      <c r="D39" s="54" t="e">
        <f>#REF!</f>
        <v>#REF!</v>
      </c>
      <c r="E39" s="65" t="e">
        <f>#REF!</f>
        <v>#REF!</v>
      </c>
      <c r="F39" s="59" t="e">
        <f>#REF!</f>
        <v>#REF!</v>
      </c>
      <c r="G39" s="65" t="e">
        <f>#REF!</f>
        <v>#REF!</v>
      </c>
      <c r="H39" s="59" t="e">
        <f>#REF!</f>
        <v>#REF!</v>
      </c>
      <c r="I39" s="65" t="e">
        <f>#REF!</f>
        <v>#REF!</v>
      </c>
      <c r="J39" s="59" t="e">
        <f>#REF!</f>
        <v>#REF!</v>
      </c>
      <c r="K39" s="65" t="e">
        <f>#REF!</f>
        <v>#REF!</v>
      </c>
      <c r="L39" s="16" t="e">
        <f t="shared" si="16"/>
        <v>#REF!</v>
      </c>
      <c r="M39" s="17"/>
      <c r="N39" s="2"/>
      <c r="O39" s="2"/>
      <c r="P39" s="76"/>
      <c r="Q39" s="76"/>
      <c r="R39" s="76"/>
      <c r="S39" s="76"/>
      <c r="T39" s="76"/>
      <c r="U39" s="2"/>
    </row>
    <row r="40" spans="1:21" ht="18" customHeight="1" x14ac:dyDescent="0.2">
      <c r="A40" s="54" t="e">
        <f>#REF!</f>
        <v>#REF!</v>
      </c>
      <c r="B40" s="54" t="e">
        <f>#REF!</f>
        <v>#REF!</v>
      </c>
      <c r="C40" s="59" t="e">
        <f>#REF!</f>
        <v>#REF!</v>
      </c>
      <c r="D40" s="54" t="e">
        <f>#REF!</f>
        <v>#REF!</v>
      </c>
      <c r="E40" s="65" t="e">
        <f>#REF!</f>
        <v>#REF!</v>
      </c>
      <c r="F40" s="59" t="e">
        <f>#REF!</f>
        <v>#REF!</v>
      </c>
      <c r="G40" s="65" t="e">
        <f>#REF!</f>
        <v>#REF!</v>
      </c>
      <c r="H40" s="59" t="e">
        <f>#REF!</f>
        <v>#REF!</v>
      </c>
      <c r="I40" s="65" t="e">
        <f>#REF!</f>
        <v>#REF!</v>
      </c>
      <c r="J40" s="59" t="e">
        <f>#REF!</f>
        <v>#REF!</v>
      </c>
      <c r="K40" s="65" t="e">
        <f>#REF!</f>
        <v>#REF!</v>
      </c>
      <c r="L40" s="16" t="e">
        <f t="shared" si="16"/>
        <v>#REF!</v>
      </c>
      <c r="M40" s="17"/>
      <c r="N40" s="2"/>
      <c r="O40" s="2"/>
      <c r="P40" s="76"/>
      <c r="Q40" s="76"/>
      <c r="R40" s="76"/>
      <c r="S40" s="76"/>
      <c r="T40" s="76"/>
      <c r="U40" s="2"/>
    </row>
    <row r="41" spans="1:21" ht="18" customHeight="1" x14ac:dyDescent="0.2">
      <c r="A41" s="54" t="e">
        <f>#REF!</f>
        <v>#REF!</v>
      </c>
      <c r="B41" s="54" t="e">
        <f>#REF!</f>
        <v>#REF!</v>
      </c>
      <c r="C41" s="59" t="e">
        <f>#REF!</f>
        <v>#REF!</v>
      </c>
      <c r="D41" s="54" t="e">
        <f>#REF!</f>
        <v>#REF!</v>
      </c>
      <c r="E41" s="65" t="e">
        <f>#REF!</f>
        <v>#REF!</v>
      </c>
      <c r="F41" s="59" t="e">
        <f>#REF!</f>
        <v>#REF!</v>
      </c>
      <c r="G41" s="65" t="e">
        <f>#REF!</f>
        <v>#REF!</v>
      </c>
      <c r="H41" s="59" t="e">
        <f>#REF!</f>
        <v>#REF!</v>
      </c>
      <c r="I41" s="65" t="e">
        <f>#REF!</f>
        <v>#REF!</v>
      </c>
      <c r="J41" s="59" t="e">
        <f>#REF!</f>
        <v>#REF!</v>
      </c>
      <c r="K41" s="65" t="e">
        <f>#REF!</f>
        <v>#REF!</v>
      </c>
      <c r="L41" s="16" t="e">
        <f t="shared" si="16"/>
        <v>#REF!</v>
      </c>
      <c r="M41" s="17"/>
      <c r="N41" s="2"/>
      <c r="O41" s="2"/>
      <c r="P41" s="76"/>
      <c r="Q41" s="76"/>
      <c r="R41" s="76"/>
      <c r="S41" s="76"/>
      <c r="T41" s="76"/>
      <c r="U41" s="2"/>
    </row>
    <row r="42" spans="1:21" ht="18" customHeight="1" x14ac:dyDescent="0.2">
      <c r="A42" s="54" t="e">
        <f>#REF!</f>
        <v>#REF!</v>
      </c>
      <c r="B42" s="54" t="e">
        <f>#REF!</f>
        <v>#REF!</v>
      </c>
      <c r="C42" s="59" t="e">
        <f>#REF!</f>
        <v>#REF!</v>
      </c>
      <c r="D42" s="54" t="e">
        <f>#REF!</f>
        <v>#REF!</v>
      </c>
      <c r="E42" s="65" t="e">
        <f>#REF!</f>
        <v>#REF!</v>
      </c>
      <c r="F42" s="59" t="e">
        <f>#REF!</f>
        <v>#REF!</v>
      </c>
      <c r="G42" s="65" t="e">
        <f>#REF!</f>
        <v>#REF!</v>
      </c>
      <c r="H42" s="59" t="e">
        <f>#REF!</f>
        <v>#REF!</v>
      </c>
      <c r="I42" s="65" t="e">
        <f>#REF!</f>
        <v>#REF!</v>
      </c>
      <c r="J42" s="59" t="e">
        <f>#REF!</f>
        <v>#REF!</v>
      </c>
      <c r="K42" s="65" t="e">
        <f>#REF!</f>
        <v>#REF!</v>
      </c>
      <c r="L42" s="16" t="e">
        <f t="shared" si="16"/>
        <v>#REF!</v>
      </c>
      <c r="M42" s="17"/>
      <c r="N42" s="2"/>
      <c r="O42" s="2"/>
      <c r="P42" s="76"/>
      <c r="Q42" s="76"/>
      <c r="R42" s="76"/>
      <c r="S42" s="76"/>
      <c r="T42" s="76"/>
      <c r="U42" s="2"/>
    </row>
    <row r="43" spans="1:21" ht="18" customHeight="1" x14ac:dyDescent="0.2">
      <c r="A43" s="54" t="e">
        <f>#REF!</f>
        <v>#REF!</v>
      </c>
      <c r="B43" s="54" t="e">
        <f>#REF!</f>
        <v>#REF!</v>
      </c>
      <c r="C43" s="59" t="e">
        <f>#REF!</f>
        <v>#REF!</v>
      </c>
      <c r="D43" s="54" t="e">
        <f>#REF!</f>
        <v>#REF!</v>
      </c>
      <c r="E43" s="65" t="e">
        <f>#REF!</f>
        <v>#REF!</v>
      </c>
      <c r="F43" s="59" t="e">
        <f>#REF!</f>
        <v>#REF!</v>
      </c>
      <c r="G43" s="65" t="e">
        <f>#REF!</f>
        <v>#REF!</v>
      </c>
      <c r="H43" s="59" t="e">
        <f>#REF!</f>
        <v>#REF!</v>
      </c>
      <c r="I43" s="65" t="e">
        <f>#REF!</f>
        <v>#REF!</v>
      </c>
      <c r="J43" s="59" t="e">
        <f>#REF!</f>
        <v>#REF!</v>
      </c>
      <c r="K43" s="65" t="e">
        <f>#REF!</f>
        <v>#REF!</v>
      </c>
      <c r="L43" s="16" t="e">
        <f t="shared" si="16"/>
        <v>#REF!</v>
      </c>
      <c r="M43" s="17"/>
      <c r="N43" s="2"/>
      <c r="O43" s="2"/>
      <c r="P43" s="76"/>
      <c r="Q43" s="76"/>
      <c r="R43" s="76"/>
      <c r="S43" s="76"/>
      <c r="T43" s="76"/>
      <c r="U43" s="2"/>
    </row>
    <row r="44" spans="1:21" ht="18" customHeight="1" x14ac:dyDescent="0.2">
      <c r="A44" s="54" t="e">
        <f>#REF!</f>
        <v>#REF!</v>
      </c>
      <c r="B44" s="54" t="e">
        <f>#REF!</f>
        <v>#REF!</v>
      </c>
      <c r="C44" s="59" t="e">
        <f>#REF!</f>
        <v>#REF!</v>
      </c>
      <c r="D44" s="54" t="e">
        <f>#REF!</f>
        <v>#REF!</v>
      </c>
      <c r="E44" s="65" t="e">
        <f>#REF!</f>
        <v>#REF!</v>
      </c>
      <c r="F44" s="59" t="e">
        <f>#REF!</f>
        <v>#REF!</v>
      </c>
      <c r="G44" s="65" t="e">
        <f>#REF!</f>
        <v>#REF!</v>
      </c>
      <c r="H44" s="59" t="e">
        <f>#REF!</f>
        <v>#REF!</v>
      </c>
      <c r="I44" s="65" t="e">
        <f>#REF!</f>
        <v>#REF!</v>
      </c>
      <c r="J44" s="59" t="e">
        <f>#REF!</f>
        <v>#REF!</v>
      </c>
      <c r="K44" s="65" t="e">
        <f>#REF!</f>
        <v>#REF!</v>
      </c>
      <c r="L44" s="16" t="e">
        <f t="shared" si="16"/>
        <v>#REF!</v>
      </c>
      <c r="M44" s="17"/>
      <c r="N44" s="2"/>
      <c r="O44" s="2"/>
      <c r="P44" s="76"/>
      <c r="Q44" s="76"/>
      <c r="R44" s="76"/>
      <c r="S44" s="76"/>
      <c r="T44" s="76"/>
      <c r="U44" s="2"/>
    </row>
    <row r="45" spans="1:21" ht="18" customHeight="1" x14ac:dyDescent="0.2">
      <c r="A45" s="118" t="s">
        <v>18</v>
      </c>
      <c r="B45" s="97"/>
      <c r="C45" s="119"/>
      <c r="D45" s="25"/>
      <c r="E45" s="26" t="e">
        <f>SMALL(E33:E44,1)</f>
        <v>#REF!</v>
      </c>
      <c r="F45" s="26"/>
      <c r="G45" s="26" t="e">
        <f>SMALL(G33:G44,1)</f>
        <v>#REF!</v>
      </c>
      <c r="H45" s="26"/>
      <c r="I45" s="26" t="e">
        <f>SMALL(I33:I44,1)</f>
        <v>#REF!</v>
      </c>
      <c r="J45" s="26"/>
      <c r="K45" s="26" t="e">
        <f>SMALL(K33:K44,1)</f>
        <v>#REF!</v>
      </c>
      <c r="L45" s="16"/>
      <c r="M45" s="17"/>
      <c r="N45" s="2"/>
      <c r="O45" s="2"/>
      <c r="P45" s="76"/>
      <c r="Q45" s="76"/>
      <c r="R45" s="76"/>
      <c r="S45" s="76"/>
      <c r="T45" s="76"/>
      <c r="U45" s="2"/>
    </row>
    <row r="46" spans="1:21" ht="18" customHeight="1" x14ac:dyDescent="0.2">
      <c r="A46" s="118" t="s">
        <v>18</v>
      </c>
      <c r="B46" s="97"/>
      <c r="C46" s="119"/>
      <c r="D46" s="25"/>
      <c r="E46" s="26" t="e">
        <f>SMALL(E33:E44,2)</f>
        <v>#REF!</v>
      </c>
      <c r="F46" s="26"/>
      <c r="G46" s="26" t="e">
        <f>SMALL(G33:G44,2)</f>
        <v>#REF!</v>
      </c>
      <c r="H46" s="26"/>
      <c r="I46" s="26" t="e">
        <f>SMALL(I33:I44,2)</f>
        <v>#REF!</v>
      </c>
      <c r="J46" s="26"/>
      <c r="K46" s="26" t="e">
        <f>SMALL(K33:K44,2)</f>
        <v>#REF!</v>
      </c>
      <c r="L46" s="27"/>
      <c r="M46" s="28"/>
      <c r="N46" s="2"/>
    </row>
    <row r="47" spans="1:21" ht="18" customHeight="1" x14ac:dyDescent="0.2">
      <c r="A47" s="118" t="s">
        <v>18</v>
      </c>
      <c r="B47" s="97"/>
      <c r="C47" s="119"/>
      <c r="D47" s="25"/>
      <c r="E47" s="26" t="e">
        <f>SMALL(E33:E44,3)</f>
        <v>#REF!</v>
      </c>
      <c r="F47" s="26"/>
      <c r="G47" s="26" t="e">
        <f>SMALL(G33:G44,3)</f>
        <v>#REF!</v>
      </c>
      <c r="H47" s="26"/>
      <c r="I47" s="26" t="e">
        <f>SMALL(I33:I44,3)</f>
        <v>#REF!</v>
      </c>
      <c r="J47" s="26"/>
      <c r="K47" s="26" t="e">
        <f>SMALL(K33:K44,3)</f>
        <v>#REF!</v>
      </c>
      <c r="L47" s="27"/>
      <c r="M47" s="28"/>
      <c r="N47" s="2"/>
    </row>
    <row r="48" spans="1:21" ht="18" customHeight="1" x14ac:dyDescent="0.2">
      <c r="A48" s="118" t="s">
        <v>18</v>
      </c>
      <c r="B48" s="97"/>
      <c r="C48" s="119"/>
      <c r="D48" s="25"/>
      <c r="E48" s="26" t="e">
        <f>SMALL(E33:E44,4)</f>
        <v>#REF!</v>
      </c>
      <c r="F48" s="26"/>
      <c r="G48" s="26" t="e">
        <f>SMALL(G33:G44,4)</f>
        <v>#REF!</v>
      </c>
      <c r="H48" s="26"/>
      <c r="I48" s="26" t="e">
        <f>SMALL(I33:I44,4)</f>
        <v>#REF!</v>
      </c>
      <c r="J48" s="26"/>
      <c r="K48" s="26" t="e">
        <f>SMALL(K33:K44,4)</f>
        <v>#REF!</v>
      </c>
      <c r="L48" s="27"/>
      <c r="M48" s="28"/>
      <c r="N48" s="2"/>
    </row>
    <row r="49" spans="1:14" ht="18" customHeight="1" x14ac:dyDescent="0.25">
      <c r="A49" s="120" t="s">
        <v>19</v>
      </c>
      <c r="B49" s="107"/>
      <c r="C49" s="108"/>
      <c r="D49" s="33"/>
      <c r="E49" s="34" t="e">
        <f>SUM(E33:E44)-E45-E46-E47-E48</f>
        <v>#REF!</v>
      </c>
      <c r="F49" s="34"/>
      <c r="G49" s="34" t="e">
        <f>SUM(G33:G44)-G45-G46-G47-G48</f>
        <v>#REF!</v>
      </c>
      <c r="H49" s="34"/>
      <c r="I49" s="34" t="e">
        <f>SUM(I33:I44)-I45-I46-I47-I48</f>
        <v>#REF!</v>
      </c>
      <c r="J49" s="34"/>
      <c r="K49" s="34" t="e">
        <f>SUM(K33:K44)-K45-K46-K47-K48</f>
        <v>#REF!</v>
      </c>
      <c r="L49" s="35" t="e">
        <f>SUM($E49+$G49+$I49+$K49)</f>
        <v>#REF!</v>
      </c>
      <c r="M49" s="17"/>
      <c r="N49" s="2"/>
    </row>
    <row r="50" spans="1:14" ht="18" customHeight="1" x14ac:dyDescent="0.2">
      <c r="B50" s="69" t="s">
        <v>46</v>
      </c>
      <c r="C50" s="69">
        <v>3</v>
      </c>
      <c r="D50" s="2">
        <f>COUNTIF(D33:D44,$C$26)</f>
        <v>0</v>
      </c>
      <c r="F50" s="2">
        <f>COUNTIF(F33:F44,$C$26)</f>
        <v>0</v>
      </c>
      <c r="H50" s="2">
        <f>COUNTIF(H33:H44,$C$26)</f>
        <v>0</v>
      </c>
      <c r="J50" s="2">
        <f>COUNTIF(J33:J44,$C$26)</f>
        <v>0</v>
      </c>
      <c r="L50" s="2" t="s">
        <v>70</v>
      </c>
      <c r="M50" s="2"/>
      <c r="N50" s="2"/>
    </row>
    <row r="51" spans="1:14" ht="18" customHeight="1" x14ac:dyDescent="0.2">
      <c r="B51" s="69" t="s">
        <v>46</v>
      </c>
      <c r="C51" s="69">
        <v>4</v>
      </c>
      <c r="D51" s="2">
        <f>COUNTIF(D33:D44,$C$27)</f>
        <v>0</v>
      </c>
      <c r="F51" s="2">
        <f>COUNTIF(F33:F44,$C$27)</f>
        <v>0</v>
      </c>
      <c r="H51" s="2">
        <f>COUNTIF(H33:H44,$C$27)</f>
        <v>0</v>
      </c>
      <c r="J51" s="2">
        <f>COUNTIF(J33:J44,$C$27)</f>
        <v>0</v>
      </c>
      <c r="L51" s="2" t="s">
        <v>68</v>
      </c>
      <c r="M51" s="2"/>
      <c r="N51" s="2"/>
    </row>
    <row r="52" spans="1:14" ht="18" customHeight="1" x14ac:dyDescent="0.2">
      <c r="B52" s="69" t="s">
        <v>46</v>
      </c>
      <c r="C52" s="69">
        <v>5</v>
      </c>
      <c r="D52" s="2">
        <f>COUNTIF(D33:D44,$C$28)</f>
        <v>0</v>
      </c>
      <c r="F52" s="2">
        <f>COUNTIF(F33:F44,$C$28)</f>
        <v>0</v>
      </c>
      <c r="H52" s="2">
        <f>COUNTIF(H33:H44,$C$28)</f>
        <v>0</v>
      </c>
      <c r="J52" s="2">
        <f>COUNTIF(J33:J44,$C$28)</f>
        <v>0</v>
      </c>
      <c r="L52" s="2" t="s">
        <v>29</v>
      </c>
      <c r="M52" s="2" t="s">
        <v>32</v>
      </c>
      <c r="N52" s="2"/>
    </row>
    <row r="53" spans="1:14" ht="18" customHeight="1" x14ac:dyDescent="0.2"/>
    <row r="54" spans="1:14" ht="18" customHeight="1" x14ac:dyDescent="0.2"/>
    <row r="55" spans="1:14" ht="18" customHeight="1" x14ac:dyDescent="0.2"/>
    <row r="56" spans="1:14" ht="18" customHeight="1" x14ac:dyDescent="0.2"/>
    <row r="57" spans="1:14" ht="18" customHeight="1" x14ac:dyDescent="0.2"/>
    <row r="58" spans="1:14" ht="18" customHeight="1" x14ac:dyDescent="0.2"/>
    <row r="59" spans="1:14" ht="18" customHeight="1" x14ac:dyDescent="0.2"/>
    <row r="60" spans="1:14" ht="18" customHeight="1" x14ac:dyDescent="0.2"/>
    <row r="61" spans="1:14" ht="18" customHeight="1" x14ac:dyDescent="0.2"/>
    <row r="62" spans="1:14" ht="18" customHeight="1" x14ac:dyDescent="0.2"/>
    <row r="63" spans="1:14" ht="18" customHeight="1" x14ac:dyDescent="0.2"/>
    <row r="64" spans="1:1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</sheetData>
  <mergeCells count="34">
    <mergeCell ref="A48:C48"/>
    <mergeCell ref="A49:C49"/>
    <mergeCell ref="C7:C8"/>
    <mergeCell ref="D7:E7"/>
    <mergeCell ref="A21:C21"/>
    <mergeCell ref="A22:C22"/>
    <mergeCell ref="A23:C23"/>
    <mergeCell ref="A24:C24"/>
    <mergeCell ref="A25:C25"/>
    <mergeCell ref="A30:L30"/>
    <mergeCell ref="A7:A8"/>
    <mergeCell ref="B7:B8"/>
    <mergeCell ref="J7:K7"/>
    <mergeCell ref="F7:G7"/>
    <mergeCell ref="H7:I7"/>
    <mergeCell ref="H31:I31"/>
    <mergeCell ref="J31:K31"/>
    <mergeCell ref="A45:C45"/>
    <mergeCell ref="A46:C46"/>
    <mergeCell ref="A47:C47"/>
    <mergeCell ref="A31:A32"/>
    <mergeCell ref="B31:B32"/>
    <mergeCell ref="C31:C32"/>
    <mergeCell ref="D31:E31"/>
    <mergeCell ref="F31:G31"/>
    <mergeCell ref="O7:T7"/>
    <mergeCell ref="V19:W29"/>
    <mergeCell ref="A29:L29"/>
    <mergeCell ref="O29:T29"/>
    <mergeCell ref="A1:L1"/>
    <mergeCell ref="O1:P4"/>
    <mergeCell ref="A3:L3"/>
    <mergeCell ref="A5:L5"/>
    <mergeCell ref="A6:L6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749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101" t="e">
        <f>#REF!</f>
        <v>#REF!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72</v>
      </c>
      <c r="P1" s="100"/>
    </row>
    <row r="2" spans="1:20" ht="16.5" customHeight="1" x14ac:dyDescent="0.2">
      <c r="M2" s="2"/>
      <c r="N2" s="2"/>
      <c r="O2" s="100"/>
      <c r="P2" s="100"/>
    </row>
    <row r="3" spans="1:20" ht="16.5" customHeight="1" x14ac:dyDescent="0.25">
      <c r="A3" s="124" t="s">
        <v>73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6.5" customHeight="1" x14ac:dyDescent="0.2">
      <c r="M4" s="2"/>
      <c r="N4" s="2"/>
      <c r="O4" s="100"/>
      <c r="P4" s="100"/>
    </row>
    <row r="5" spans="1:20" ht="16.5" customHeight="1" x14ac:dyDescent="0.25">
      <c r="A5" s="94" t="s">
        <v>76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6.5" customHeight="1" x14ac:dyDescent="0.25">
      <c r="A6" s="106" t="s">
        <v>74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6.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75</v>
      </c>
      <c r="P7" s="97"/>
      <c r="Q7" s="97"/>
      <c r="R7" s="97"/>
      <c r="S7" s="97"/>
      <c r="T7" s="98"/>
    </row>
    <row r="8" spans="1:20" ht="16.5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54" t="e">
        <f>#REF!</f>
        <v>#REF!</v>
      </c>
      <c r="B9" s="54" t="e">
        <f>#REF!</f>
        <v>#REF!</v>
      </c>
      <c r="C9" s="59" t="e">
        <f>#REF!</f>
        <v>#REF!</v>
      </c>
      <c r="D9" s="54" t="e">
        <f>#REF!</f>
        <v>#REF!</v>
      </c>
      <c r="E9" s="65" t="e">
        <f>#REF!</f>
        <v>#REF!</v>
      </c>
      <c r="F9" s="59" t="e">
        <f>#REF!</f>
        <v>#REF!</v>
      </c>
      <c r="G9" s="65" t="e">
        <f>#REF!</f>
        <v>#REF!</v>
      </c>
      <c r="H9" s="59" t="e">
        <f>#REF!</f>
        <v>#REF!</v>
      </c>
      <c r="I9" s="65" t="e">
        <f>#REF!</f>
        <v>#REF!</v>
      </c>
      <c r="J9" s="59" t="e">
        <f>#REF!</f>
        <v>#REF!</v>
      </c>
      <c r="K9" s="65" t="e">
        <f>#REF!</f>
        <v>#REF!</v>
      </c>
      <c r="L9" s="16" t="e">
        <f t="shared" ref="L9:L20" si="0">SUM($E9+$G9+$I9+$K9)</f>
        <v>#REF!</v>
      </c>
      <c r="M9" s="17"/>
      <c r="N9" s="2"/>
      <c r="O9" s="18" t="str">
        <f>A5</f>
        <v>ACIGNE F2A</v>
      </c>
      <c r="P9" s="19" t="e">
        <f>E25</f>
        <v>#REF!</v>
      </c>
      <c r="Q9" s="19" t="e">
        <f>G25</f>
        <v>#REF!</v>
      </c>
      <c r="R9" s="19" t="e">
        <f>I25</f>
        <v>#REF!</v>
      </c>
      <c r="S9" s="19" t="e">
        <f t="shared" ref="S9:T9" si="1">K25</f>
        <v>#REF!</v>
      </c>
      <c r="T9" s="19" t="e">
        <f t="shared" si="1"/>
        <v>#REF!</v>
      </c>
    </row>
    <row r="10" spans="1:20" ht="16.5" customHeight="1" x14ac:dyDescent="0.2">
      <c r="A10" s="54" t="e">
        <f>#REF!</f>
        <v>#REF!</v>
      </c>
      <c r="B10" s="54" t="e">
        <f>#REF!</f>
        <v>#REF!</v>
      </c>
      <c r="C10" s="59" t="e">
        <f>#REF!</f>
        <v>#REF!</v>
      </c>
      <c r="D10" s="54" t="e">
        <f>#REF!</f>
        <v>#REF!</v>
      </c>
      <c r="E10" s="65" t="e">
        <f>#REF!</f>
        <v>#REF!</v>
      </c>
      <c r="F10" s="59" t="e">
        <f>#REF!</f>
        <v>#REF!</v>
      </c>
      <c r="G10" s="65" t="e">
        <f>#REF!</f>
        <v>#REF!</v>
      </c>
      <c r="H10" s="59" t="e">
        <f>#REF!</f>
        <v>#REF!</v>
      </c>
      <c r="I10" s="65" t="e">
        <f>#REF!</f>
        <v>#REF!</v>
      </c>
      <c r="J10" s="59" t="e">
        <f>#REF!</f>
        <v>#REF!</v>
      </c>
      <c r="K10" s="65" t="e">
        <f>#REF!</f>
        <v>#REF!</v>
      </c>
      <c r="L10" s="16" t="e">
        <f t="shared" si="0"/>
        <v>#REF!</v>
      </c>
      <c r="M10" s="17"/>
      <c r="N10" s="2"/>
      <c r="O10" s="18" t="str">
        <f>A30</f>
        <v>LA GUERCHE F2A</v>
      </c>
      <c r="P10" s="19" t="e">
        <f>E50</f>
        <v>#REF!</v>
      </c>
      <c r="Q10" s="19" t="e">
        <f>G50</f>
        <v>#REF!</v>
      </c>
      <c r="R10" s="19" t="e">
        <f>I50</f>
        <v>#REF!</v>
      </c>
      <c r="S10" s="19" t="e">
        <f t="shared" ref="S10:T10" si="2">K50</f>
        <v>#REF!</v>
      </c>
      <c r="T10" s="19" t="e">
        <f t="shared" si="2"/>
        <v>#REF!</v>
      </c>
    </row>
    <row r="11" spans="1:20" ht="16.5" customHeight="1" x14ac:dyDescent="0.2">
      <c r="A11" s="54" t="e">
        <f>#REF!</f>
        <v>#REF!</v>
      </c>
      <c r="B11" s="54" t="e">
        <f>#REF!</f>
        <v>#REF!</v>
      </c>
      <c r="C11" s="59" t="e">
        <f>#REF!</f>
        <v>#REF!</v>
      </c>
      <c r="D11" s="54" t="e">
        <f>#REF!</f>
        <v>#REF!</v>
      </c>
      <c r="E11" s="65" t="e">
        <f>#REF!</f>
        <v>#REF!</v>
      </c>
      <c r="F11" s="59" t="e">
        <f>#REF!</f>
        <v>#REF!</v>
      </c>
      <c r="G11" s="65" t="e">
        <f>#REF!</f>
        <v>#REF!</v>
      </c>
      <c r="H11" s="59" t="e">
        <f>#REF!</f>
        <v>#REF!</v>
      </c>
      <c r="I11" s="65" t="e">
        <f>#REF!</f>
        <v>#REF!</v>
      </c>
      <c r="J11" s="59" t="e">
        <f>#REF!</f>
        <v>#REF!</v>
      </c>
      <c r="K11" s="65" t="e">
        <f>#REF!</f>
        <v>#REF!</v>
      </c>
      <c r="L11" s="16" t="e">
        <f t="shared" si="0"/>
        <v>#REF!</v>
      </c>
      <c r="M11" s="17"/>
      <c r="N11" s="2"/>
      <c r="O11" s="18" t="str">
        <f>A55</f>
        <v>BRUZ F2A</v>
      </c>
      <c r="P11" s="19" t="e">
        <f>E75</f>
        <v>#REF!</v>
      </c>
      <c r="Q11" s="19" t="e">
        <f>G75</f>
        <v>#REF!</v>
      </c>
      <c r="R11" s="19" t="e">
        <f>I75</f>
        <v>#REF!</v>
      </c>
      <c r="S11" s="19" t="e">
        <f t="shared" ref="S11:T11" si="3">K75</f>
        <v>#REF!</v>
      </c>
      <c r="T11" s="19" t="e">
        <f t="shared" si="3"/>
        <v>#REF!</v>
      </c>
    </row>
    <row r="12" spans="1:20" ht="16.5" customHeight="1" x14ac:dyDescent="0.2">
      <c r="A12" s="54" t="e">
        <f>#REF!</f>
        <v>#REF!</v>
      </c>
      <c r="B12" s="54" t="e">
        <f>#REF!</f>
        <v>#REF!</v>
      </c>
      <c r="C12" s="59" t="e">
        <f>#REF!</f>
        <v>#REF!</v>
      </c>
      <c r="D12" s="54" t="e">
        <f>#REF!</f>
        <v>#REF!</v>
      </c>
      <c r="E12" s="65" t="e">
        <f>#REF!</f>
        <v>#REF!</v>
      </c>
      <c r="F12" s="59" t="e">
        <f>#REF!</f>
        <v>#REF!</v>
      </c>
      <c r="G12" s="65" t="e">
        <f>#REF!</f>
        <v>#REF!</v>
      </c>
      <c r="H12" s="59" t="e">
        <f>#REF!</f>
        <v>#REF!</v>
      </c>
      <c r="I12" s="65" t="e">
        <f>#REF!</f>
        <v>#REF!</v>
      </c>
      <c r="J12" s="59" t="e">
        <f>#REF!</f>
        <v>#REF!</v>
      </c>
      <c r="K12" s="65" t="e">
        <f>#REF!</f>
        <v>#REF!</v>
      </c>
      <c r="L12" s="16" t="e">
        <f t="shared" si="0"/>
        <v>#REF!</v>
      </c>
      <c r="M12" s="17"/>
      <c r="N12" s="2"/>
      <c r="O12" s="18" t="str">
        <f>A80</f>
        <v>HENNEBONT F2A</v>
      </c>
      <c r="P12" s="19" t="e">
        <f>E100</f>
        <v>#REF!</v>
      </c>
      <c r="Q12" s="19" t="e">
        <f>G100</f>
        <v>#REF!</v>
      </c>
      <c r="R12" s="19" t="e">
        <f>I100</f>
        <v>#REF!</v>
      </c>
      <c r="S12" s="19" t="e">
        <f t="shared" ref="S12:T12" si="4">K100</f>
        <v>#REF!</v>
      </c>
      <c r="T12" s="19" t="e">
        <f t="shared" si="4"/>
        <v>#REF!</v>
      </c>
    </row>
    <row r="13" spans="1:20" ht="16.5" customHeight="1" x14ac:dyDescent="0.2">
      <c r="A13" s="54" t="e">
        <f>#REF!</f>
        <v>#REF!</v>
      </c>
      <c r="B13" s="54" t="e">
        <f>#REF!</f>
        <v>#REF!</v>
      </c>
      <c r="C13" s="66" t="e">
        <f>#REF!</f>
        <v>#REF!</v>
      </c>
      <c r="D13" s="54" t="e">
        <f>#REF!</f>
        <v>#REF!</v>
      </c>
      <c r="E13" s="65" t="e">
        <f>#REF!</f>
        <v>#REF!</v>
      </c>
      <c r="F13" s="59" t="e">
        <f>#REF!</f>
        <v>#REF!</v>
      </c>
      <c r="G13" s="65" t="e">
        <f>#REF!</f>
        <v>#REF!</v>
      </c>
      <c r="H13" s="59" t="e">
        <f>#REF!</f>
        <v>#REF!</v>
      </c>
      <c r="I13" s="65" t="e">
        <f>#REF!</f>
        <v>#REF!</v>
      </c>
      <c r="J13" s="59" t="e">
        <f>#REF!</f>
        <v>#REF!</v>
      </c>
      <c r="K13" s="65" t="e">
        <f>#REF!</f>
        <v>#REF!</v>
      </c>
      <c r="L13" s="16" t="e">
        <f t="shared" si="0"/>
        <v>#REF!</v>
      </c>
      <c r="M13" s="17"/>
      <c r="N13" s="2"/>
      <c r="O13" s="18" t="str">
        <f>A105</f>
        <v>G2C F2A</v>
      </c>
      <c r="P13" s="19" t="e">
        <f>E125</f>
        <v>#REF!</v>
      </c>
      <c r="Q13" s="19" t="e">
        <f>G125</f>
        <v>#REF!</v>
      </c>
      <c r="R13" s="19" t="e">
        <f>I125</f>
        <v>#REF!</v>
      </c>
      <c r="S13" s="19" t="e">
        <f t="shared" ref="S13:T13" si="5">K125</f>
        <v>#REF!</v>
      </c>
      <c r="T13" s="19" t="e">
        <f t="shared" si="5"/>
        <v>#REF!</v>
      </c>
    </row>
    <row r="14" spans="1:20" ht="16.5" customHeight="1" x14ac:dyDescent="0.2">
      <c r="A14" s="54" t="e">
        <f>#REF!</f>
        <v>#REF!</v>
      </c>
      <c r="B14" s="54" t="e">
        <f>#REF!</f>
        <v>#REF!</v>
      </c>
      <c r="C14" s="59" t="e">
        <f>#REF!</f>
        <v>#REF!</v>
      </c>
      <c r="D14" s="54" t="e">
        <f>#REF!</f>
        <v>#REF!</v>
      </c>
      <c r="E14" s="65" t="e">
        <f>#REF!</f>
        <v>#REF!</v>
      </c>
      <c r="F14" s="59" t="e">
        <f>#REF!</f>
        <v>#REF!</v>
      </c>
      <c r="G14" s="65" t="e">
        <f>#REF!</f>
        <v>#REF!</v>
      </c>
      <c r="H14" s="59" t="e">
        <f>#REF!</f>
        <v>#REF!</v>
      </c>
      <c r="I14" s="65" t="e">
        <f>#REF!</f>
        <v>#REF!</v>
      </c>
      <c r="J14" s="59" t="e">
        <f>#REF!</f>
        <v>#REF!</v>
      </c>
      <c r="K14" s="65" t="e">
        <f>#REF!</f>
        <v>#REF!</v>
      </c>
      <c r="L14" s="16" t="e">
        <f t="shared" si="0"/>
        <v>#REF!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6.5" customHeight="1" x14ac:dyDescent="0.2">
      <c r="A15" s="54" t="e">
        <f>#REF!</f>
        <v>#REF!</v>
      </c>
      <c r="B15" s="54" t="e">
        <f>#REF!</f>
        <v>#REF!</v>
      </c>
      <c r="C15" s="66" t="e">
        <f>#REF!</f>
        <v>#REF!</v>
      </c>
      <c r="D15" s="54" t="e">
        <f>#REF!</f>
        <v>#REF!</v>
      </c>
      <c r="E15" s="65" t="e">
        <f>#REF!</f>
        <v>#REF!</v>
      </c>
      <c r="F15" s="59" t="e">
        <f>#REF!</f>
        <v>#REF!</v>
      </c>
      <c r="G15" s="65" t="e">
        <f>#REF!</f>
        <v>#REF!</v>
      </c>
      <c r="H15" s="59" t="e">
        <f>#REF!</f>
        <v>#REF!</v>
      </c>
      <c r="I15" s="65" t="e">
        <f>#REF!</f>
        <v>#REF!</v>
      </c>
      <c r="J15" s="59" t="e">
        <f>#REF!</f>
        <v>#REF!</v>
      </c>
      <c r="K15" s="65" t="e">
        <f>#REF!</f>
        <v>#REF!</v>
      </c>
      <c r="L15" s="16" t="e">
        <f t="shared" si="0"/>
        <v>#REF!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6.5" customHeight="1" x14ac:dyDescent="0.2">
      <c r="A16" s="54" t="e">
        <f>#REF!</f>
        <v>#REF!</v>
      </c>
      <c r="B16" s="54" t="e">
        <f>#REF!</f>
        <v>#REF!</v>
      </c>
      <c r="C16" s="59" t="e">
        <f>#REF!</f>
        <v>#REF!</v>
      </c>
      <c r="D16" s="54" t="e">
        <f>#REF!</f>
        <v>#REF!</v>
      </c>
      <c r="E16" s="65" t="e">
        <f>#REF!</f>
        <v>#REF!</v>
      </c>
      <c r="F16" s="59" t="e">
        <f>#REF!</f>
        <v>#REF!</v>
      </c>
      <c r="G16" s="65" t="e">
        <f>#REF!</f>
        <v>#REF!</v>
      </c>
      <c r="H16" s="59" t="e">
        <f>#REF!</f>
        <v>#REF!</v>
      </c>
      <c r="I16" s="65" t="e">
        <f>#REF!</f>
        <v>#REF!</v>
      </c>
      <c r="J16" s="59" t="e">
        <f>#REF!</f>
        <v>#REF!</v>
      </c>
      <c r="K16" s="65" t="e">
        <f>#REF!</f>
        <v>#REF!</v>
      </c>
      <c r="L16" s="16" t="e">
        <f t="shared" si="0"/>
        <v>#REF!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6.5" customHeight="1" x14ac:dyDescent="0.2">
      <c r="A17" s="54" t="e">
        <f>#REF!</f>
        <v>#REF!</v>
      </c>
      <c r="B17" s="54" t="e">
        <f>#REF!</f>
        <v>#REF!</v>
      </c>
      <c r="C17" s="59" t="e">
        <f>#REF!</f>
        <v>#REF!</v>
      </c>
      <c r="D17" s="54" t="e">
        <f>#REF!</f>
        <v>#REF!</v>
      </c>
      <c r="E17" s="65" t="e">
        <f>#REF!</f>
        <v>#REF!</v>
      </c>
      <c r="F17" s="59" t="e">
        <f>#REF!</f>
        <v>#REF!</v>
      </c>
      <c r="G17" s="65" t="e">
        <f>#REF!</f>
        <v>#REF!</v>
      </c>
      <c r="H17" s="59" t="e">
        <f>#REF!</f>
        <v>#REF!</v>
      </c>
      <c r="I17" s="65" t="e">
        <f>#REF!</f>
        <v>#REF!</v>
      </c>
      <c r="J17" s="59" t="e">
        <f>#REF!</f>
        <v>#REF!</v>
      </c>
      <c r="K17" s="65" t="e">
        <f>#REF!</f>
        <v>#REF!</v>
      </c>
      <c r="L17" s="16" t="e">
        <f t="shared" si="0"/>
        <v>#REF!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6.5" customHeight="1" x14ac:dyDescent="0.2">
      <c r="A18" s="54" t="e">
        <f>#REF!</f>
        <v>#REF!</v>
      </c>
      <c r="B18" s="54" t="e">
        <f>#REF!</f>
        <v>#REF!</v>
      </c>
      <c r="C18" s="59" t="e">
        <f>#REF!</f>
        <v>#REF!</v>
      </c>
      <c r="D18" s="54" t="e">
        <f>#REF!</f>
        <v>#REF!</v>
      </c>
      <c r="E18" s="65" t="e">
        <f>#REF!</f>
        <v>#REF!</v>
      </c>
      <c r="F18" s="59" t="e">
        <f>#REF!</f>
        <v>#REF!</v>
      </c>
      <c r="G18" s="65" t="e">
        <f>#REF!</f>
        <v>#REF!</v>
      </c>
      <c r="H18" s="59" t="e">
        <f>#REF!</f>
        <v>#REF!</v>
      </c>
      <c r="I18" s="65" t="e">
        <f>#REF!</f>
        <v>#REF!</v>
      </c>
      <c r="J18" s="59" t="e">
        <f>#REF!</f>
        <v>#REF!</v>
      </c>
      <c r="K18" s="65" t="e">
        <f>#REF!</f>
        <v>#REF!</v>
      </c>
      <c r="L18" s="16" t="e">
        <f t="shared" si="0"/>
        <v>#REF!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6.5" customHeight="1" x14ac:dyDescent="0.2">
      <c r="A19" s="54" t="e">
        <f>#REF!</f>
        <v>#REF!</v>
      </c>
      <c r="B19" s="54" t="e">
        <f>#REF!</f>
        <v>#REF!</v>
      </c>
      <c r="C19" s="59" t="e">
        <f>#REF!</f>
        <v>#REF!</v>
      </c>
      <c r="D19" s="54" t="e">
        <f>#REF!</f>
        <v>#REF!</v>
      </c>
      <c r="E19" s="65" t="e">
        <f>#REF!</f>
        <v>#REF!</v>
      </c>
      <c r="F19" s="59" t="e">
        <f>#REF!</f>
        <v>#REF!</v>
      </c>
      <c r="G19" s="65" t="e">
        <f>#REF!</f>
        <v>#REF!</v>
      </c>
      <c r="H19" s="59" t="e">
        <f>#REF!</f>
        <v>#REF!</v>
      </c>
      <c r="I19" s="65" t="e">
        <f>#REF!</f>
        <v>#REF!</v>
      </c>
      <c r="J19" s="59" t="e">
        <f>#REF!</f>
        <v>#REF!</v>
      </c>
      <c r="K19" s="65" t="e">
        <f>#REF!</f>
        <v>#REF!</v>
      </c>
      <c r="L19" s="16" t="e">
        <f t="shared" si="0"/>
        <v>#REF!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6.5" customHeight="1" x14ac:dyDescent="0.2">
      <c r="A20" s="54" t="e">
        <f>#REF!</f>
        <v>#REF!</v>
      </c>
      <c r="B20" s="54" t="e">
        <f>#REF!</f>
        <v>#REF!</v>
      </c>
      <c r="C20" s="59" t="e">
        <f>#REF!</f>
        <v>#REF!</v>
      </c>
      <c r="D20" s="54" t="e">
        <f>#REF!</f>
        <v>#REF!</v>
      </c>
      <c r="E20" s="65" t="e">
        <f>#REF!</f>
        <v>#REF!</v>
      </c>
      <c r="F20" s="59" t="e">
        <f>#REF!</f>
        <v>#REF!</v>
      </c>
      <c r="G20" s="65" t="e">
        <f>#REF!</f>
        <v>#REF!</v>
      </c>
      <c r="H20" s="59" t="e">
        <f>#REF!</f>
        <v>#REF!</v>
      </c>
      <c r="I20" s="65" t="e">
        <f>#REF!</f>
        <v>#REF!</v>
      </c>
      <c r="J20" s="59" t="e">
        <f>#REF!</f>
        <v>#REF!</v>
      </c>
      <c r="K20" s="65" t="e">
        <f>#REF!</f>
        <v>#REF!</v>
      </c>
      <c r="L20" s="16" t="e">
        <f t="shared" si="0"/>
        <v>#REF!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6.5" customHeight="1" x14ac:dyDescent="0.2">
      <c r="A21" s="118" t="s">
        <v>18</v>
      </c>
      <c r="B21" s="97"/>
      <c r="C21" s="119"/>
      <c r="D21" s="25"/>
      <c r="E21" s="26" t="e">
        <f>SMALL(E9:E20,1)</f>
        <v>#REF!</v>
      </c>
      <c r="F21" s="26"/>
      <c r="G21" s="26" t="e">
        <f>SMALL(G9:G20,1)</f>
        <v>#REF!</v>
      </c>
      <c r="H21" s="26"/>
      <c r="I21" s="26" t="e">
        <f>SMALL(I9:I20,1)</f>
        <v>#REF!</v>
      </c>
      <c r="J21" s="26"/>
      <c r="K21" s="26" t="e">
        <f>SMALL(K9:K20,1)</f>
        <v>#REF!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6.5" customHeight="1" x14ac:dyDescent="0.2">
      <c r="A22" s="118" t="s">
        <v>18</v>
      </c>
      <c r="B22" s="97"/>
      <c r="C22" s="119"/>
      <c r="D22" s="25"/>
      <c r="E22" s="26" t="e">
        <f>SMALL(E9:E20,2)</f>
        <v>#REF!</v>
      </c>
      <c r="F22" s="26"/>
      <c r="G22" s="26" t="e">
        <f>SMALL(G9:G20,2)</f>
        <v>#REF!</v>
      </c>
      <c r="H22" s="26"/>
      <c r="I22" s="26" t="e">
        <f>SMALL(I9:I20,2)</f>
        <v>#REF!</v>
      </c>
      <c r="J22" s="26"/>
      <c r="K22" s="26" t="e">
        <f>SMALL(K9:K20,2)</f>
        <v>#REF!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6.5" customHeight="1" x14ac:dyDescent="0.2">
      <c r="A23" s="118" t="s">
        <v>18</v>
      </c>
      <c r="B23" s="97"/>
      <c r="C23" s="119"/>
      <c r="D23" s="25"/>
      <c r="E23" s="26" t="e">
        <f>SMALL(E9:E20,3)</f>
        <v>#REF!</v>
      </c>
      <c r="F23" s="26"/>
      <c r="G23" s="26" t="e">
        <f>SMALL(G9:G20,3)</f>
        <v>#REF!</v>
      </c>
      <c r="H23" s="26"/>
      <c r="I23" s="26" t="e">
        <f>SMALL(I9:I20,3)</f>
        <v>#REF!</v>
      </c>
      <c r="J23" s="26"/>
      <c r="K23" s="26" t="e">
        <f>SMALL(K9:K20,3)</f>
        <v>#REF!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6.5" customHeight="1" x14ac:dyDescent="0.2">
      <c r="A24" s="118" t="s">
        <v>18</v>
      </c>
      <c r="B24" s="97"/>
      <c r="C24" s="119"/>
      <c r="D24" s="25"/>
      <c r="E24" s="26" t="e">
        <f>SMALL(E9:E20,4)</f>
        <v>#REF!</v>
      </c>
      <c r="F24" s="26"/>
      <c r="G24" s="26" t="e">
        <f>SMALL(G9:G20,4)</f>
        <v>#REF!</v>
      </c>
      <c r="H24" s="26"/>
      <c r="I24" s="26" t="e">
        <f>SMALL(I9:I20,4)</f>
        <v>#REF!</v>
      </c>
      <c r="J24" s="26"/>
      <c r="K24" s="26" t="e">
        <f>SMALL(K9:K20,4)</f>
        <v>#REF!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6.5" customHeight="1" x14ac:dyDescent="0.25">
      <c r="A25" s="120" t="s">
        <v>19</v>
      </c>
      <c r="B25" s="107"/>
      <c r="C25" s="108"/>
      <c r="D25" s="33"/>
      <c r="E25" s="34" t="e">
        <f>SUM(E9:E20)-E21-E22-E23-E24</f>
        <v>#REF!</v>
      </c>
      <c r="F25" s="34"/>
      <c r="G25" s="34" t="e">
        <f>SUM(G9:G20)-G21-G22-G23-G24</f>
        <v>#REF!</v>
      </c>
      <c r="H25" s="34"/>
      <c r="I25" s="34" t="e">
        <f>SUM(I9:I20)-I21-I22-I23-I24</f>
        <v>#REF!</v>
      </c>
      <c r="J25" s="34"/>
      <c r="K25" s="34" t="e">
        <f>SUM(K9:K20)-K21-K22-K23-K24</f>
        <v>#REF!</v>
      </c>
      <c r="L25" s="35" t="e">
        <f>SUM($E25+$G25+$I25+$K25)</f>
        <v>#REF!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6.5" customHeight="1" x14ac:dyDescent="0.2">
      <c r="B26" s="69" t="s">
        <v>46</v>
      </c>
      <c r="C26" s="69">
        <v>3</v>
      </c>
      <c r="D26" s="2">
        <f>COUNTIF(D9:D20,$C$26)</f>
        <v>0</v>
      </c>
      <c r="F26" s="2">
        <f>COUNTIF(F9:F20,$C$26)</f>
        <v>0</v>
      </c>
      <c r="H26" s="2">
        <f>COUNTIF(H9:H20,$C$26)</f>
        <v>0</v>
      </c>
      <c r="J26" s="2">
        <f>COUNTIF(J9:J20,$C$26)</f>
        <v>0</v>
      </c>
      <c r="L26" s="2" t="s">
        <v>42</v>
      </c>
      <c r="M26" s="2"/>
      <c r="N26" s="2"/>
      <c r="V26" s="100"/>
      <c r="W26" s="100"/>
    </row>
    <row r="27" spans="1:23" ht="16.5" customHeight="1" x14ac:dyDescent="0.2">
      <c r="B27" s="69" t="s">
        <v>46</v>
      </c>
      <c r="C27" s="69">
        <v>4</v>
      </c>
      <c r="D27" s="2">
        <f>COUNTIF(D9:D20,$C$27)</f>
        <v>0</v>
      </c>
      <c r="F27" s="2">
        <f>COUNTIF(F9:F20,$C$27)</f>
        <v>0</v>
      </c>
      <c r="H27" s="2">
        <f>COUNTIF(H9:H20,$C$27)</f>
        <v>0</v>
      </c>
      <c r="J27" s="2">
        <f>COUNTIF(J9:J20,$C$27)</f>
        <v>0</v>
      </c>
      <c r="L27" s="2" t="s">
        <v>50</v>
      </c>
      <c r="M27" s="2"/>
      <c r="N27" s="2"/>
      <c r="V27" s="100"/>
      <c r="W27" s="100"/>
    </row>
    <row r="28" spans="1:23" ht="16.5" customHeight="1" x14ac:dyDescent="0.2">
      <c r="B28" s="69" t="s">
        <v>46</v>
      </c>
      <c r="C28" s="69">
        <v>5</v>
      </c>
      <c r="D28" s="2">
        <f>COUNTIF(D9:D20,$C$28)</f>
        <v>0</v>
      </c>
      <c r="F28" s="2">
        <f>COUNTIF(F9:F20,$C$28)</f>
        <v>0</v>
      </c>
      <c r="H28" s="2">
        <f>COUNTIF(H9:H20,$C$28)</f>
        <v>0</v>
      </c>
      <c r="J28" s="2">
        <f>COUNTIF(J9:J20,$C$28)</f>
        <v>0</v>
      </c>
      <c r="L28" s="2" t="s">
        <v>68</v>
      </c>
      <c r="M28" s="2"/>
      <c r="N28" s="2"/>
      <c r="V28" s="100"/>
      <c r="W28" s="100"/>
    </row>
    <row r="29" spans="1:23" ht="16.5" customHeight="1" x14ac:dyDescent="0.2">
      <c r="B29" s="69" t="s">
        <v>46</v>
      </c>
      <c r="C29" s="69">
        <v>6</v>
      </c>
      <c r="D29" s="2">
        <f>COUNTIF(D9:D20,$C$29)</f>
        <v>0</v>
      </c>
      <c r="F29" s="2">
        <f>COUNTIF(F9:F20,$C$29)</f>
        <v>0</v>
      </c>
      <c r="H29" s="2">
        <f>COUNTIF(H9:H20,$C$29)</f>
        <v>0</v>
      </c>
      <c r="J29" s="2">
        <f>COUNTIF(J9:J20,$C$29)</f>
        <v>0</v>
      </c>
      <c r="L29" s="2" t="s">
        <v>42</v>
      </c>
      <c r="M29" s="2" t="s">
        <v>51</v>
      </c>
      <c r="N29" s="2"/>
      <c r="V29" s="100"/>
      <c r="W29" s="100"/>
    </row>
    <row r="30" spans="1:23" ht="16.5" customHeight="1" x14ac:dyDescent="0.25">
      <c r="A30" s="94" t="s">
        <v>77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95"/>
      <c r="M30" s="4"/>
      <c r="V30" s="100"/>
      <c r="W30" s="100"/>
    </row>
    <row r="31" spans="1:23" ht="16.5" customHeight="1" x14ac:dyDescent="0.25">
      <c r="A31" s="106" t="s">
        <v>74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4"/>
    </row>
    <row r="32" spans="1:23" ht="16.5" customHeight="1" x14ac:dyDescent="0.25">
      <c r="A32" s="109" t="s">
        <v>5</v>
      </c>
      <c r="B32" s="111" t="s">
        <v>6</v>
      </c>
      <c r="C32" s="113" t="s">
        <v>7</v>
      </c>
      <c r="D32" s="94" t="s">
        <v>8</v>
      </c>
      <c r="E32" s="95"/>
      <c r="F32" s="94" t="s">
        <v>9</v>
      </c>
      <c r="G32" s="95"/>
      <c r="H32" s="94" t="s">
        <v>10</v>
      </c>
      <c r="I32" s="95"/>
      <c r="J32" s="94" t="s">
        <v>11</v>
      </c>
      <c r="K32" s="95"/>
      <c r="L32" s="6" t="s">
        <v>12</v>
      </c>
      <c r="M32" s="4"/>
    </row>
    <row r="33" spans="1:14" ht="16.5" customHeight="1" x14ac:dyDescent="0.25">
      <c r="A33" s="121"/>
      <c r="B33" s="122"/>
      <c r="C33" s="123"/>
      <c r="D33" s="7" t="s">
        <v>14</v>
      </c>
      <c r="E33" s="8" t="s">
        <v>15</v>
      </c>
      <c r="F33" s="7" t="s">
        <v>14</v>
      </c>
      <c r="G33" s="8" t="s">
        <v>15</v>
      </c>
      <c r="H33" s="7" t="s">
        <v>14</v>
      </c>
      <c r="I33" s="8" t="s">
        <v>15</v>
      </c>
      <c r="J33" s="7" t="s">
        <v>14</v>
      </c>
      <c r="K33" s="8" t="s">
        <v>15</v>
      </c>
      <c r="L33" s="9"/>
      <c r="M33" s="4"/>
    </row>
    <row r="34" spans="1:14" ht="16.5" customHeight="1" x14ac:dyDescent="0.2">
      <c r="A34" s="70" t="e">
        <f>#REF!</f>
        <v>#REF!</v>
      </c>
      <c r="B34" s="70" t="e">
        <f>#REF!</f>
        <v>#REF!</v>
      </c>
      <c r="C34" s="71" t="e">
        <f>#REF!</f>
        <v>#REF!</v>
      </c>
      <c r="D34" s="70" t="e">
        <f>#REF!</f>
        <v>#REF!</v>
      </c>
      <c r="E34" s="72" t="e">
        <f>#REF!</f>
        <v>#REF!</v>
      </c>
      <c r="F34" s="71" t="e">
        <f>#REF!</f>
        <v>#REF!</v>
      </c>
      <c r="G34" s="72" t="e">
        <f>#REF!</f>
        <v>#REF!</v>
      </c>
      <c r="H34" s="71" t="e">
        <f>#REF!</f>
        <v>#REF!</v>
      </c>
      <c r="I34" s="72" t="e">
        <f>#REF!</f>
        <v>#REF!</v>
      </c>
      <c r="J34" s="71" t="e">
        <f>#REF!</f>
        <v>#REF!</v>
      </c>
      <c r="K34" s="72" t="e">
        <f>#REF!</f>
        <v>#REF!</v>
      </c>
      <c r="L34" s="16" t="e">
        <f t="shared" ref="L34:L45" si="16">SUM($E34+$G34+$I34+$K34)</f>
        <v>#REF!</v>
      </c>
      <c r="M34" s="17"/>
    </row>
    <row r="35" spans="1:14" ht="16.5" customHeight="1" x14ac:dyDescent="0.2">
      <c r="A35" s="70" t="e">
        <f>#REF!</f>
        <v>#REF!</v>
      </c>
      <c r="B35" s="70" t="e">
        <f>#REF!</f>
        <v>#REF!</v>
      </c>
      <c r="C35" s="71" t="e">
        <f>#REF!</f>
        <v>#REF!</v>
      </c>
      <c r="D35" s="70" t="e">
        <f>#REF!</f>
        <v>#REF!</v>
      </c>
      <c r="E35" s="72" t="e">
        <f>#REF!</f>
        <v>#REF!</v>
      </c>
      <c r="F35" s="71" t="e">
        <f>#REF!</f>
        <v>#REF!</v>
      </c>
      <c r="G35" s="72" t="e">
        <f>#REF!</f>
        <v>#REF!</v>
      </c>
      <c r="H35" s="71" t="e">
        <f>#REF!</f>
        <v>#REF!</v>
      </c>
      <c r="I35" s="72" t="e">
        <f>#REF!</f>
        <v>#REF!</v>
      </c>
      <c r="J35" s="71" t="e">
        <f>#REF!</f>
        <v>#REF!</v>
      </c>
      <c r="K35" s="72" t="e">
        <f>#REF!</f>
        <v>#REF!</v>
      </c>
      <c r="L35" s="16" t="e">
        <f t="shared" si="16"/>
        <v>#REF!</v>
      </c>
      <c r="M35" s="17"/>
    </row>
    <row r="36" spans="1:14" ht="16.5" customHeight="1" x14ac:dyDescent="0.2">
      <c r="A36" s="70" t="e">
        <f>#REF!</f>
        <v>#REF!</v>
      </c>
      <c r="B36" s="70" t="e">
        <f>#REF!</f>
        <v>#REF!</v>
      </c>
      <c r="C36" s="71" t="e">
        <f>#REF!</f>
        <v>#REF!</v>
      </c>
      <c r="D36" s="70" t="e">
        <f>#REF!</f>
        <v>#REF!</v>
      </c>
      <c r="E36" s="72" t="e">
        <f>#REF!</f>
        <v>#REF!</v>
      </c>
      <c r="F36" s="71" t="e">
        <f>#REF!</f>
        <v>#REF!</v>
      </c>
      <c r="G36" s="72" t="e">
        <f>#REF!</f>
        <v>#REF!</v>
      </c>
      <c r="H36" s="71" t="e">
        <f>#REF!</f>
        <v>#REF!</v>
      </c>
      <c r="I36" s="72" t="e">
        <f>#REF!</f>
        <v>#REF!</v>
      </c>
      <c r="J36" s="71" t="e">
        <f>#REF!</f>
        <v>#REF!</v>
      </c>
      <c r="K36" s="72" t="e">
        <f>#REF!</f>
        <v>#REF!</v>
      </c>
      <c r="L36" s="16" t="e">
        <f t="shared" si="16"/>
        <v>#REF!</v>
      </c>
      <c r="M36" s="17"/>
    </row>
    <row r="37" spans="1:14" ht="16.5" customHeight="1" x14ac:dyDescent="0.2">
      <c r="A37" s="70" t="e">
        <f>#REF!</f>
        <v>#REF!</v>
      </c>
      <c r="B37" s="70" t="e">
        <f>#REF!</f>
        <v>#REF!</v>
      </c>
      <c r="C37" s="71" t="e">
        <f>#REF!</f>
        <v>#REF!</v>
      </c>
      <c r="D37" s="70" t="e">
        <f>#REF!</f>
        <v>#REF!</v>
      </c>
      <c r="E37" s="72" t="e">
        <f>#REF!</f>
        <v>#REF!</v>
      </c>
      <c r="F37" s="71" t="e">
        <f>#REF!</f>
        <v>#REF!</v>
      </c>
      <c r="G37" s="72" t="e">
        <f>#REF!</f>
        <v>#REF!</v>
      </c>
      <c r="H37" s="71" t="e">
        <f>#REF!</f>
        <v>#REF!</v>
      </c>
      <c r="I37" s="72" t="e">
        <f>#REF!</f>
        <v>#REF!</v>
      </c>
      <c r="J37" s="71" t="e">
        <f>#REF!</f>
        <v>#REF!</v>
      </c>
      <c r="K37" s="72" t="e">
        <f>#REF!</f>
        <v>#REF!</v>
      </c>
      <c r="L37" s="16" t="e">
        <f t="shared" si="16"/>
        <v>#REF!</v>
      </c>
      <c r="M37" s="17"/>
    </row>
    <row r="38" spans="1:14" ht="16.5" customHeight="1" x14ac:dyDescent="0.2">
      <c r="A38" s="70" t="e">
        <f>#REF!</f>
        <v>#REF!</v>
      </c>
      <c r="B38" s="70" t="e">
        <f>#REF!</f>
        <v>#REF!</v>
      </c>
      <c r="C38" s="73" t="e">
        <f>#REF!</f>
        <v>#REF!</v>
      </c>
      <c r="D38" s="70" t="e">
        <f>#REF!</f>
        <v>#REF!</v>
      </c>
      <c r="E38" s="72" t="e">
        <f>#REF!</f>
        <v>#REF!</v>
      </c>
      <c r="F38" s="71" t="e">
        <f>#REF!</f>
        <v>#REF!</v>
      </c>
      <c r="G38" s="72" t="e">
        <f>#REF!</f>
        <v>#REF!</v>
      </c>
      <c r="H38" s="71" t="e">
        <f>#REF!</f>
        <v>#REF!</v>
      </c>
      <c r="I38" s="72" t="e">
        <f>#REF!</f>
        <v>#REF!</v>
      </c>
      <c r="J38" s="71" t="e">
        <f>#REF!</f>
        <v>#REF!</v>
      </c>
      <c r="K38" s="72" t="e">
        <f>#REF!</f>
        <v>#REF!</v>
      </c>
      <c r="L38" s="16" t="e">
        <f t="shared" si="16"/>
        <v>#REF!</v>
      </c>
      <c r="M38" s="17"/>
    </row>
    <row r="39" spans="1:14" ht="16.5" customHeight="1" x14ac:dyDescent="0.2">
      <c r="A39" s="70" t="e">
        <f>#REF!</f>
        <v>#REF!</v>
      </c>
      <c r="B39" s="70" t="e">
        <f>#REF!</f>
        <v>#REF!</v>
      </c>
      <c r="C39" s="71" t="e">
        <f>#REF!</f>
        <v>#REF!</v>
      </c>
      <c r="D39" s="70" t="e">
        <f>#REF!</f>
        <v>#REF!</v>
      </c>
      <c r="E39" s="72" t="e">
        <f>#REF!</f>
        <v>#REF!</v>
      </c>
      <c r="F39" s="71" t="e">
        <f>#REF!</f>
        <v>#REF!</v>
      </c>
      <c r="G39" s="72" t="e">
        <f>#REF!</f>
        <v>#REF!</v>
      </c>
      <c r="H39" s="71" t="e">
        <f>#REF!</f>
        <v>#REF!</v>
      </c>
      <c r="I39" s="72" t="e">
        <f>#REF!</f>
        <v>#REF!</v>
      </c>
      <c r="J39" s="71" t="e">
        <f>#REF!</f>
        <v>#REF!</v>
      </c>
      <c r="K39" s="72" t="e">
        <f>#REF!</f>
        <v>#REF!</v>
      </c>
      <c r="L39" s="16" t="e">
        <f t="shared" si="16"/>
        <v>#REF!</v>
      </c>
      <c r="M39" s="17"/>
    </row>
    <row r="40" spans="1:14" ht="16.5" customHeight="1" x14ac:dyDescent="0.2">
      <c r="A40" s="70" t="e">
        <f>#REF!</f>
        <v>#REF!</v>
      </c>
      <c r="B40" s="70" t="e">
        <f>#REF!</f>
        <v>#REF!</v>
      </c>
      <c r="C40" s="73" t="e">
        <f>#REF!</f>
        <v>#REF!</v>
      </c>
      <c r="D40" s="70" t="e">
        <f>#REF!</f>
        <v>#REF!</v>
      </c>
      <c r="E40" s="72" t="e">
        <f>#REF!</f>
        <v>#REF!</v>
      </c>
      <c r="F40" s="71" t="e">
        <f>#REF!</f>
        <v>#REF!</v>
      </c>
      <c r="G40" s="72" t="e">
        <f>#REF!</f>
        <v>#REF!</v>
      </c>
      <c r="H40" s="71" t="e">
        <f>#REF!</f>
        <v>#REF!</v>
      </c>
      <c r="I40" s="72" t="e">
        <f>#REF!</f>
        <v>#REF!</v>
      </c>
      <c r="J40" s="71" t="e">
        <f>#REF!</f>
        <v>#REF!</v>
      </c>
      <c r="K40" s="72" t="e">
        <f>#REF!</f>
        <v>#REF!</v>
      </c>
      <c r="L40" s="16" t="e">
        <f t="shared" si="16"/>
        <v>#REF!</v>
      </c>
      <c r="M40" s="17"/>
    </row>
    <row r="41" spans="1:14" ht="16.5" customHeight="1" x14ac:dyDescent="0.2">
      <c r="A41" s="70" t="e">
        <f>#REF!</f>
        <v>#REF!</v>
      </c>
      <c r="B41" s="70" t="e">
        <f>#REF!</f>
        <v>#REF!</v>
      </c>
      <c r="C41" s="71" t="e">
        <f>#REF!</f>
        <v>#REF!</v>
      </c>
      <c r="D41" s="70" t="e">
        <f>#REF!</f>
        <v>#REF!</v>
      </c>
      <c r="E41" s="72" t="e">
        <f>#REF!</f>
        <v>#REF!</v>
      </c>
      <c r="F41" s="71" t="e">
        <f>#REF!</f>
        <v>#REF!</v>
      </c>
      <c r="G41" s="72" t="e">
        <f>#REF!</f>
        <v>#REF!</v>
      </c>
      <c r="H41" s="71" t="e">
        <f>#REF!</f>
        <v>#REF!</v>
      </c>
      <c r="I41" s="72" t="e">
        <f>#REF!</f>
        <v>#REF!</v>
      </c>
      <c r="J41" s="71" t="e">
        <f>#REF!</f>
        <v>#REF!</v>
      </c>
      <c r="K41" s="72" t="e">
        <f>#REF!</f>
        <v>#REF!</v>
      </c>
      <c r="L41" s="16" t="e">
        <f t="shared" si="16"/>
        <v>#REF!</v>
      </c>
      <c r="M41" s="17"/>
    </row>
    <row r="42" spans="1:14" ht="16.5" customHeight="1" x14ac:dyDescent="0.2">
      <c r="A42" s="70" t="e">
        <f>#REF!</f>
        <v>#REF!</v>
      </c>
      <c r="B42" s="70" t="e">
        <f>#REF!</f>
        <v>#REF!</v>
      </c>
      <c r="C42" s="71" t="e">
        <f>#REF!</f>
        <v>#REF!</v>
      </c>
      <c r="D42" s="70" t="e">
        <f>#REF!</f>
        <v>#REF!</v>
      </c>
      <c r="E42" s="72" t="e">
        <f>#REF!</f>
        <v>#REF!</v>
      </c>
      <c r="F42" s="71" t="e">
        <f>#REF!</f>
        <v>#REF!</v>
      </c>
      <c r="G42" s="72" t="e">
        <f>#REF!</f>
        <v>#REF!</v>
      </c>
      <c r="H42" s="71" t="e">
        <f>#REF!</f>
        <v>#REF!</v>
      </c>
      <c r="I42" s="72" t="e">
        <f>#REF!</f>
        <v>#REF!</v>
      </c>
      <c r="J42" s="71" t="e">
        <f>#REF!</f>
        <v>#REF!</v>
      </c>
      <c r="K42" s="72" t="e">
        <f>#REF!</f>
        <v>#REF!</v>
      </c>
      <c r="L42" s="16" t="e">
        <f t="shared" si="16"/>
        <v>#REF!</v>
      </c>
      <c r="M42" s="17"/>
    </row>
    <row r="43" spans="1:14" ht="16.5" customHeight="1" x14ac:dyDescent="0.2">
      <c r="A43" s="70" t="e">
        <f>#REF!</f>
        <v>#REF!</v>
      </c>
      <c r="B43" s="70" t="e">
        <f>#REF!</f>
        <v>#REF!</v>
      </c>
      <c r="C43" s="71" t="e">
        <f>#REF!</f>
        <v>#REF!</v>
      </c>
      <c r="D43" s="70" t="e">
        <f>#REF!</f>
        <v>#REF!</v>
      </c>
      <c r="E43" s="72" t="e">
        <f>#REF!</f>
        <v>#REF!</v>
      </c>
      <c r="F43" s="71" t="e">
        <f>#REF!</f>
        <v>#REF!</v>
      </c>
      <c r="G43" s="72" t="e">
        <f>#REF!</f>
        <v>#REF!</v>
      </c>
      <c r="H43" s="71" t="e">
        <f>#REF!</f>
        <v>#REF!</v>
      </c>
      <c r="I43" s="72" t="e">
        <f>#REF!</f>
        <v>#REF!</v>
      </c>
      <c r="J43" s="71" t="e">
        <f>#REF!</f>
        <v>#REF!</v>
      </c>
      <c r="K43" s="72" t="e">
        <f>#REF!</f>
        <v>#REF!</v>
      </c>
      <c r="L43" s="16" t="e">
        <f t="shared" si="16"/>
        <v>#REF!</v>
      </c>
      <c r="M43" s="17"/>
    </row>
    <row r="44" spans="1:14" ht="16.5" customHeight="1" x14ac:dyDescent="0.2">
      <c r="A44" s="70" t="e">
        <f>#REF!</f>
        <v>#REF!</v>
      </c>
      <c r="B44" s="70" t="e">
        <f>#REF!</f>
        <v>#REF!</v>
      </c>
      <c r="C44" s="71" t="e">
        <f>#REF!</f>
        <v>#REF!</v>
      </c>
      <c r="D44" s="70" t="e">
        <f>#REF!</f>
        <v>#REF!</v>
      </c>
      <c r="E44" s="72" t="e">
        <f>#REF!</f>
        <v>#REF!</v>
      </c>
      <c r="F44" s="71" t="e">
        <f>#REF!</f>
        <v>#REF!</v>
      </c>
      <c r="G44" s="72" t="e">
        <f>#REF!</f>
        <v>#REF!</v>
      </c>
      <c r="H44" s="71" t="e">
        <f>#REF!</f>
        <v>#REF!</v>
      </c>
      <c r="I44" s="72" t="e">
        <f>#REF!</f>
        <v>#REF!</v>
      </c>
      <c r="J44" s="71" t="e">
        <f>#REF!</f>
        <v>#REF!</v>
      </c>
      <c r="K44" s="72" t="e">
        <f>#REF!</f>
        <v>#REF!</v>
      </c>
      <c r="L44" s="16" t="e">
        <f t="shared" si="16"/>
        <v>#REF!</v>
      </c>
      <c r="M44" s="17"/>
    </row>
    <row r="45" spans="1:14" ht="16.5" customHeight="1" x14ac:dyDescent="0.2">
      <c r="A45" s="70" t="e">
        <f>#REF!</f>
        <v>#REF!</v>
      </c>
      <c r="B45" s="70" t="e">
        <f>#REF!</f>
        <v>#REF!</v>
      </c>
      <c r="C45" s="71" t="e">
        <f>#REF!</f>
        <v>#REF!</v>
      </c>
      <c r="D45" s="70" t="e">
        <f>#REF!</f>
        <v>#REF!</v>
      </c>
      <c r="E45" s="72" t="e">
        <f>#REF!</f>
        <v>#REF!</v>
      </c>
      <c r="F45" s="71" t="e">
        <f>#REF!</f>
        <v>#REF!</v>
      </c>
      <c r="G45" s="72" t="e">
        <f>#REF!</f>
        <v>#REF!</v>
      </c>
      <c r="H45" s="71" t="e">
        <f>#REF!</f>
        <v>#REF!</v>
      </c>
      <c r="I45" s="72" t="e">
        <f>#REF!</f>
        <v>#REF!</v>
      </c>
      <c r="J45" s="71" t="e">
        <f>#REF!</f>
        <v>#REF!</v>
      </c>
      <c r="K45" s="72" t="e">
        <f>#REF!</f>
        <v>#REF!</v>
      </c>
      <c r="L45" s="16" t="e">
        <f t="shared" si="16"/>
        <v>#REF!</v>
      </c>
      <c r="M45" s="17"/>
    </row>
    <row r="46" spans="1:14" ht="16.5" customHeight="1" x14ac:dyDescent="0.2">
      <c r="A46" s="118" t="s">
        <v>18</v>
      </c>
      <c r="B46" s="97"/>
      <c r="C46" s="119"/>
      <c r="D46" s="25"/>
      <c r="E46" s="26" t="e">
        <f>SMALL(E34:E45,1)</f>
        <v>#REF!</v>
      </c>
      <c r="F46" s="26"/>
      <c r="G46" s="26" t="e">
        <f>SMALL(G34:G45,1)</f>
        <v>#REF!</v>
      </c>
      <c r="H46" s="26"/>
      <c r="I46" s="26" t="e">
        <f>SMALL(I34:I45,1)</f>
        <v>#REF!</v>
      </c>
      <c r="J46" s="26"/>
      <c r="K46" s="26" t="e">
        <f>SMALL(K34:K45,1)</f>
        <v>#REF!</v>
      </c>
      <c r="L46" s="16"/>
      <c r="M46" s="17"/>
    </row>
    <row r="47" spans="1:14" ht="16.5" customHeight="1" x14ac:dyDescent="0.2">
      <c r="A47" s="118" t="s">
        <v>18</v>
      </c>
      <c r="B47" s="97"/>
      <c r="C47" s="119"/>
      <c r="D47" s="25"/>
      <c r="E47" s="26" t="e">
        <f>SMALL(E34:E45,2)</f>
        <v>#REF!</v>
      </c>
      <c r="F47" s="26"/>
      <c r="G47" s="26" t="e">
        <f>SMALL(G34:G45,2)</f>
        <v>#REF!</v>
      </c>
      <c r="H47" s="26"/>
      <c r="I47" s="26" t="e">
        <f>SMALL(I34:I45,2)</f>
        <v>#REF!</v>
      </c>
      <c r="J47" s="26"/>
      <c r="K47" s="26" t="e">
        <f>SMALL(K34:K45,2)</f>
        <v>#REF!</v>
      </c>
      <c r="L47" s="27"/>
      <c r="M47" s="28"/>
      <c r="N47" s="2"/>
    </row>
    <row r="48" spans="1:14" ht="16.5" customHeight="1" x14ac:dyDescent="0.2">
      <c r="A48" s="118" t="s">
        <v>18</v>
      </c>
      <c r="B48" s="97"/>
      <c r="C48" s="119"/>
      <c r="D48" s="25"/>
      <c r="E48" s="26" t="e">
        <f>SMALL(E34:E45,3)</f>
        <v>#REF!</v>
      </c>
      <c r="F48" s="26"/>
      <c r="G48" s="26" t="e">
        <f>SMALL(G34:G45,3)</f>
        <v>#REF!</v>
      </c>
      <c r="H48" s="26"/>
      <c r="I48" s="26" t="e">
        <f>SMALL(I34:I45,3)</f>
        <v>#REF!</v>
      </c>
      <c r="J48" s="26"/>
      <c r="K48" s="26" t="e">
        <f>SMALL(K34:K45,3)</f>
        <v>#REF!</v>
      </c>
      <c r="L48" s="27"/>
      <c r="M48" s="28"/>
      <c r="N48" s="2"/>
    </row>
    <row r="49" spans="1:14" ht="16.5" customHeight="1" x14ac:dyDescent="0.2">
      <c r="A49" s="118" t="s">
        <v>18</v>
      </c>
      <c r="B49" s="97"/>
      <c r="C49" s="119"/>
      <c r="D49" s="25"/>
      <c r="E49" s="26" t="e">
        <f>SMALL(E34:E45,4)</f>
        <v>#REF!</v>
      </c>
      <c r="F49" s="26"/>
      <c r="G49" s="26" t="e">
        <f>SMALL(G34:G45,4)</f>
        <v>#REF!</v>
      </c>
      <c r="H49" s="26"/>
      <c r="I49" s="26" t="e">
        <f>SMALL(I34:I45,4)</f>
        <v>#REF!</v>
      </c>
      <c r="J49" s="26"/>
      <c r="K49" s="26" t="e">
        <f>SMALL(K34:K45,4)</f>
        <v>#REF!</v>
      </c>
      <c r="L49" s="27"/>
      <c r="M49" s="28"/>
      <c r="N49" s="2"/>
    </row>
    <row r="50" spans="1:14" ht="16.5" customHeight="1" x14ac:dyDescent="0.25">
      <c r="A50" s="120" t="s">
        <v>19</v>
      </c>
      <c r="B50" s="107"/>
      <c r="C50" s="108"/>
      <c r="D50" s="33"/>
      <c r="E50" s="34" t="e">
        <f>SUM(E34:E45)-E46-E47-E48-E49</f>
        <v>#REF!</v>
      </c>
      <c r="F50" s="34"/>
      <c r="G50" s="34" t="e">
        <f>SUM(G34:G45)-G46-G47-G48-G49</f>
        <v>#REF!</v>
      </c>
      <c r="H50" s="34"/>
      <c r="I50" s="34" t="e">
        <f>SUM(I34:I45)-I46-I47-I48-I49</f>
        <v>#REF!</v>
      </c>
      <c r="J50" s="34"/>
      <c r="K50" s="34" t="e">
        <f>SUM(K34:K45)-K46-K47-K48-K49</f>
        <v>#REF!</v>
      </c>
      <c r="L50" s="35" t="e">
        <f>SUM($E50+$G50+$I50+$K50)</f>
        <v>#REF!</v>
      </c>
      <c r="M50" s="17"/>
      <c r="N50" s="2"/>
    </row>
    <row r="51" spans="1:14" ht="16.5" customHeight="1" x14ac:dyDescent="0.2">
      <c r="B51" s="69" t="s">
        <v>46</v>
      </c>
      <c r="C51" s="69">
        <v>3</v>
      </c>
      <c r="D51" s="2">
        <f>COUNTIF(D37:D48,$C$26)</f>
        <v>0</v>
      </c>
      <c r="F51" s="2">
        <f>COUNTIF(F37:F48,$C$26)</f>
        <v>0</v>
      </c>
      <c r="H51" s="2">
        <f>COUNTIF(H37:H48,$C$26)</f>
        <v>0</v>
      </c>
      <c r="J51" s="2">
        <f>COUNTIF(J37:J48,$C$26)</f>
        <v>0</v>
      </c>
      <c r="L51" s="2" t="s">
        <v>42</v>
      </c>
      <c r="M51" s="2"/>
      <c r="N51" s="2"/>
    </row>
    <row r="52" spans="1:14" ht="16.5" customHeight="1" x14ac:dyDescent="0.2">
      <c r="B52" s="69" t="s">
        <v>46</v>
      </c>
      <c r="C52" s="69">
        <v>4</v>
      </c>
      <c r="D52" s="2">
        <f>COUNTIF(D37:D48,$C$27)</f>
        <v>0</v>
      </c>
      <c r="F52" s="2">
        <f>COUNTIF(F37:F48,$C$27)</f>
        <v>0</v>
      </c>
      <c r="H52" s="2">
        <f>COUNTIF(H37:H48,$C$27)</f>
        <v>0</v>
      </c>
      <c r="J52" s="2">
        <f>COUNTIF(J37:J48,$C$27)</f>
        <v>0</v>
      </c>
      <c r="L52" s="2" t="s">
        <v>50</v>
      </c>
      <c r="M52" s="2"/>
      <c r="N52" s="2"/>
    </row>
    <row r="53" spans="1:14" ht="16.5" customHeight="1" x14ac:dyDescent="0.2">
      <c r="B53" s="69" t="s">
        <v>46</v>
      </c>
      <c r="C53" s="69">
        <v>5</v>
      </c>
      <c r="D53" s="2">
        <f>COUNTIF(D37:D48,$C$28)</f>
        <v>0</v>
      </c>
      <c r="F53" s="2">
        <f>COUNTIF(F37:F48,$C$28)</f>
        <v>0</v>
      </c>
      <c r="H53" s="2">
        <f>COUNTIF(H37:H48,$C$28)</f>
        <v>0</v>
      </c>
      <c r="J53" s="2">
        <f>COUNTIF(J37:J48,$C$28)</f>
        <v>0</v>
      </c>
      <c r="L53" s="2" t="s">
        <v>68</v>
      </c>
      <c r="M53" s="2"/>
      <c r="N53" s="2"/>
    </row>
    <row r="54" spans="1:14" ht="16.5" customHeight="1" x14ac:dyDescent="0.2">
      <c r="B54" s="69" t="s">
        <v>46</v>
      </c>
      <c r="C54" s="69">
        <v>6</v>
      </c>
      <c r="D54" s="2">
        <f>COUNTIF(D37:D48,$C$29)</f>
        <v>0</v>
      </c>
      <c r="F54" s="2">
        <f>COUNTIF(F37:F48,$C$29)</f>
        <v>0</v>
      </c>
      <c r="H54" s="2">
        <f>COUNTIF(H37:H48,$C$29)</f>
        <v>0</v>
      </c>
      <c r="J54" s="2">
        <f>COUNTIF(J37:J48,$C$29)</f>
        <v>0</v>
      </c>
      <c r="L54" s="2" t="s">
        <v>42</v>
      </c>
      <c r="M54" s="2" t="s">
        <v>51</v>
      </c>
      <c r="N54" s="2"/>
    </row>
    <row r="55" spans="1:14" ht="16.5" customHeight="1" x14ac:dyDescent="0.25">
      <c r="A55" s="94" t="s">
        <v>78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95"/>
      <c r="M55" s="4"/>
      <c r="N55" s="2"/>
    </row>
    <row r="56" spans="1:14" ht="16.5" customHeight="1" x14ac:dyDescent="0.25">
      <c r="A56" s="106" t="s">
        <v>74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4"/>
      <c r="N56" s="2"/>
    </row>
    <row r="57" spans="1:14" ht="16.5" customHeight="1" x14ac:dyDescent="0.25">
      <c r="A57" s="109" t="s">
        <v>5</v>
      </c>
      <c r="B57" s="111" t="s">
        <v>6</v>
      </c>
      <c r="C57" s="113" t="s">
        <v>7</v>
      </c>
      <c r="D57" s="94" t="s">
        <v>8</v>
      </c>
      <c r="E57" s="95"/>
      <c r="F57" s="94" t="s">
        <v>9</v>
      </c>
      <c r="G57" s="95"/>
      <c r="H57" s="94" t="s">
        <v>10</v>
      </c>
      <c r="I57" s="95"/>
      <c r="J57" s="94" t="s">
        <v>11</v>
      </c>
      <c r="K57" s="95"/>
      <c r="L57" s="6" t="s">
        <v>12</v>
      </c>
      <c r="M57" s="4"/>
      <c r="N57" s="2"/>
    </row>
    <row r="58" spans="1:14" ht="16.5" customHeight="1" x14ac:dyDescent="0.25">
      <c r="A58" s="121"/>
      <c r="B58" s="122"/>
      <c r="C58" s="123"/>
      <c r="D58" s="7" t="s">
        <v>14</v>
      </c>
      <c r="E58" s="8" t="s">
        <v>15</v>
      </c>
      <c r="F58" s="7" t="s">
        <v>14</v>
      </c>
      <c r="G58" s="8" t="s">
        <v>15</v>
      </c>
      <c r="H58" s="7" t="s">
        <v>14</v>
      </c>
      <c r="I58" s="8" t="s">
        <v>15</v>
      </c>
      <c r="J58" s="7" t="s">
        <v>14</v>
      </c>
      <c r="K58" s="8" t="s">
        <v>15</v>
      </c>
      <c r="L58" s="9"/>
      <c r="M58" s="4"/>
      <c r="N58" s="2"/>
    </row>
    <row r="59" spans="1:14" ht="16.5" customHeight="1" x14ac:dyDescent="0.2">
      <c r="A59" s="54" t="e">
        <f>#REF!</f>
        <v>#REF!</v>
      </c>
      <c r="B59" s="54" t="e">
        <f>#REF!</f>
        <v>#REF!</v>
      </c>
      <c r="C59" s="59" t="e">
        <f>#REF!</f>
        <v>#REF!</v>
      </c>
      <c r="D59" s="54" t="e">
        <f>#REF!</f>
        <v>#REF!</v>
      </c>
      <c r="E59" s="65" t="e">
        <f>#REF!</f>
        <v>#REF!</v>
      </c>
      <c r="F59" s="59" t="e">
        <f>#REF!</f>
        <v>#REF!</v>
      </c>
      <c r="G59" s="65" t="e">
        <f>#REF!</f>
        <v>#REF!</v>
      </c>
      <c r="H59" s="59" t="e">
        <f>#REF!</f>
        <v>#REF!</v>
      </c>
      <c r="I59" s="65" t="e">
        <f>#REF!</f>
        <v>#REF!</v>
      </c>
      <c r="J59" s="59" t="e">
        <f>#REF!</f>
        <v>#REF!</v>
      </c>
      <c r="K59" s="65" t="e">
        <f>#REF!</f>
        <v>#REF!</v>
      </c>
      <c r="L59" s="16" t="e">
        <f t="shared" ref="L59:L70" si="17">SUM($E59+$G59+$I59+$K59)</f>
        <v>#REF!</v>
      </c>
      <c r="M59" s="17"/>
      <c r="N59" s="2"/>
    </row>
    <row r="60" spans="1:14" ht="16.5" customHeight="1" x14ac:dyDescent="0.2">
      <c r="A60" s="54" t="e">
        <f>#REF!</f>
        <v>#REF!</v>
      </c>
      <c r="B60" s="54" t="e">
        <f>#REF!</f>
        <v>#REF!</v>
      </c>
      <c r="C60" s="59" t="e">
        <f>#REF!</f>
        <v>#REF!</v>
      </c>
      <c r="D60" s="54" t="e">
        <f>#REF!</f>
        <v>#REF!</v>
      </c>
      <c r="E60" s="65" t="e">
        <f>#REF!</f>
        <v>#REF!</v>
      </c>
      <c r="F60" s="59" t="e">
        <f>#REF!</f>
        <v>#REF!</v>
      </c>
      <c r="G60" s="65" t="e">
        <f>#REF!</f>
        <v>#REF!</v>
      </c>
      <c r="H60" s="59" t="e">
        <f>#REF!</f>
        <v>#REF!</v>
      </c>
      <c r="I60" s="65" t="e">
        <f>#REF!</f>
        <v>#REF!</v>
      </c>
      <c r="J60" s="59" t="e">
        <f>#REF!</f>
        <v>#REF!</v>
      </c>
      <c r="K60" s="65" t="e">
        <f>#REF!</f>
        <v>#REF!</v>
      </c>
      <c r="L60" s="16" t="e">
        <f t="shared" si="17"/>
        <v>#REF!</v>
      </c>
      <c r="M60" s="17"/>
      <c r="N60" s="2"/>
    </row>
    <row r="61" spans="1:14" ht="16.5" customHeight="1" x14ac:dyDescent="0.2">
      <c r="A61" s="54" t="e">
        <f>#REF!</f>
        <v>#REF!</v>
      </c>
      <c r="B61" s="54" t="e">
        <f>#REF!</f>
        <v>#REF!</v>
      </c>
      <c r="C61" s="59" t="e">
        <f>#REF!</f>
        <v>#REF!</v>
      </c>
      <c r="D61" s="54" t="e">
        <f>#REF!</f>
        <v>#REF!</v>
      </c>
      <c r="E61" s="65" t="e">
        <f>#REF!</f>
        <v>#REF!</v>
      </c>
      <c r="F61" s="59" t="e">
        <f>#REF!</f>
        <v>#REF!</v>
      </c>
      <c r="G61" s="65" t="e">
        <f>#REF!</f>
        <v>#REF!</v>
      </c>
      <c r="H61" s="59" t="e">
        <f>#REF!</f>
        <v>#REF!</v>
      </c>
      <c r="I61" s="65" t="e">
        <f>#REF!</f>
        <v>#REF!</v>
      </c>
      <c r="J61" s="59" t="e">
        <f>#REF!</f>
        <v>#REF!</v>
      </c>
      <c r="K61" s="65" t="e">
        <f>#REF!</f>
        <v>#REF!</v>
      </c>
      <c r="L61" s="16" t="e">
        <f t="shared" si="17"/>
        <v>#REF!</v>
      </c>
      <c r="M61" s="17"/>
      <c r="N61" s="2"/>
    </row>
    <row r="62" spans="1:14" ht="16.5" customHeight="1" x14ac:dyDescent="0.2">
      <c r="A62" s="54" t="e">
        <f>#REF!</f>
        <v>#REF!</v>
      </c>
      <c r="B62" s="54" t="e">
        <f>#REF!</f>
        <v>#REF!</v>
      </c>
      <c r="C62" s="59" t="e">
        <f>#REF!</f>
        <v>#REF!</v>
      </c>
      <c r="D62" s="54" t="e">
        <f>#REF!</f>
        <v>#REF!</v>
      </c>
      <c r="E62" s="65" t="e">
        <f>#REF!</f>
        <v>#REF!</v>
      </c>
      <c r="F62" s="59" t="e">
        <f>#REF!</f>
        <v>#REF!</v>
      </c>
      <c r="G62" s="65" t="e">
        <f>#REF!</f>
        <v>#REF!</v>
      </c>
      <c r="H62" s="59" t="e">
        <f>#REF!</f>
        <v>#REF!</v>
      </c>
      <c r="I62" s="65" t="e">
        <f>#REF!</f>
        <v>#REF!</v>
      </c>
      <c r="J62" s="59" t="e">
        <f>#REF!</f>
        <v>#REF!</v>
      </c>
      <c r="K62" s="65" t="e">
        <f>#REF!</f>
        <v>#REF!</v>
      </c>
      <c r="L62" s="16" t="e">
        <f t="shared" si="17"/>
        <v>#REF!</v>
      </c>
      <c r="M62" s="17"/>
      <c r="N62" s="2"/>
    </row>
    <row r="63" spans="1:14" ht="16.5" customHeight="1" x14ac:dyDescent="0.2">
      <c r="A63" s="54" t="e">
        <f>#REF!</f>
        <v>#REF!</v>
      </c>
      <c r="B63" s="54" t="e">
        <f>#REF!</f>
        <v>#REF!</v>
      </c>
      <c r="C63" s="66" t="e">
        <f>#REF!</f>
        <v>#REF!</v>
      </c>
      <c r="D63" s="54" t="e">
        <f>#REF!</f>
        <v>#REF!</v>
      </c>
      <c r="E63" s="65" t="e">
        <f>#REF!</f>
        <v>#REF!</v>
      </c>
      <c r="F63" s="59" t="e">
        <f>#REF!</f>
        <v>#REF!</v>
      </c>
      <c r="G63" s="65" t="e">
        <f>#REF!</f>
        <v>#REF!</v>
      </c>
      <c r="H63" s="59" t="e">
        <f>#REF!</f>
        <v>#REF!</v>
      </c>
      <c r="I63" s="65" t="e">
        <f>#REF!</f>
        <v>#REF!</v>
      </c>
      <c r="J63" s="59" t="e">
        <f>#REF!</f>
        <v>#REF!</v>
      </c>
      <c r="K63" s="65" t="e">
        <f>#REF!</f>
        <v>#REF!</v>
      </c>
      <c r="L63" s="16" t="e">
        <f t="shared" si="17"/>
        <v>#REF!</v>
      </c>
      <c r="M63" s="17"/>
      <c r="N63" s="2"/>
    </row>
    <row r="64" spans="1:14" ht="16.5" customHeight="1" x14ac:dyDescent="0.2">
      <c r="A64" s="54" t="e">
        <f>#REF!</f>
        <v>#REF!</v>
      </c>
      <c r="B64" s="54" t="e">
        <f>#REF!</f>
        <v>#REF!</v>
      </c>
      <c r="C64" s="59" t="e">
        <f>#REF!</f>
        <v>#REF!</v>
      </c>
      <c r="D64" s="54" t="e">
        <f>#REF!</f>
        <v>#REF!</v>
      </c>
      <c r="E64" s="65" t="e">
        <f>#REF!</f>
        <v>#REF!</v>
      </c>
      <c r="F64" s="59" t="e">
        <f>#REF!</f>
        <v>#REF!</v>
      </c>
      <c r="G64" s="65" t="e">
        <f>#REF!</f>
        <v>#REF!</v>
      </c>
      <c r="H64" s="59" t="e">
        <f>#REF!</f>
        <v>#REF!</v>
      </c>
      <c r="I64" s="65" t="e">
        <f>#REF!</f>
        <v>#REF!</v>
      </c>
      <c r="J64" s="59" t="e">
        <f>#REF!</f>
        <v>#REF!</v>
      </c>
      <c r="K64" s="65" t="e">
        <f>#REF!</f>
        <v>#REF!</v>
      </c>
      <c r="L64" s="16" t="e">
        <f t="shared" si="17"/>
        <v>#REF!</v>
      </c>
      <c r="M64" s="17"/>
      <c r="N64" s="2"/>
    </row>
    <row r="65" spans="1:14" ht="16.5" customHeight="1" x14ac:dyDescent="0.2">
      <c r="A65" s="54" t="e">
        <f>#REF!</f>
        <v>#REF!</v>
      </c>
      <c r="B65" s="54" t="e">
        <f>#REF!</f>
        <v>#REF!</v>
      </c>
      <c r="C65" s="66" t="e">
        <f>#REF!</f>
        <v>#REF!</v>
      </c>
      <c r="D65" s="54" t="e">
        <f>#REF!</f>
        <v>#REF!</v>
      </c>
      <c r="E65" s="65" t="e">
        <f>#REF!</f>
        <v>#REF!</v>
      </c>
      <c r="F65" s="59" t="e">
        <f>#REF!</f>
        <v>#REF!</v>
      </c>
      <c r="G65" s="65" t="e">
        <f>#REF!</f>
        <v>#REF!</v>
      </c>
      <c r="H65" s="59" t="e">
        <f>#REF!</f>
        <v>#REF!</v>
      </c>
      <c r="I65" s="65" t="e">
        <f>#REF!</f>
        <v>#REF!</v>
      </c>
      <c r="J65" s="59" t="e">
        <f>#REF!</f>
        <v>#REF!</v>
      </c>
      <c r="K65" s="65" t="e">
        <f>#REF!</f>
        <v>#REF!</v>
      </c>
      <c r="L65" s="16" t="e">
        <f t="shared" si="17"/>
        <v>#REF!</v>
      </c>
      <c r="M65" s="17"/>
      <c r="N65" s="2"/>
    </row>
    <row r="66" spans="1:14" ht="16.5" customHeight="1" x14ac:dyDescent="0.2">
      <c r="A66" s="54" t="e">
        <f>#REF!</f>
        <v>#REF!</v>
      </c>
      <c r="B66" s="54" t="e">
        <f>#REF!</f>
        <v>#REF!</v>
      </c>
      <c r="C66" s="59" t="e">
        <f>#REF!</f>
        <v>#REF!</v>
      </c>
      <c r="D66" s="54" t="e">
        <f>#REF!</f>
        <v>#REF!</v>
      </c>
      <c r="E66" s="65" t="e">
        <f>#REF!</f>
        <v>#REF!</v>
      </c>
      <c r="F66" s="59" t="e">
        <f>#REF!</f>
        <v>#REF!</v>
      </c>
      <c r="G66" s="65" t="e">
        <f>#REF!</f>
        <v>#REF!</v>
      </c>
      <c r="H66" s="59" t="e">
        <f>#REF!</f>
        <v>#REF!</v>
      </c>
      <c r="I66" s="65" t="e">
        <f>#REF!</f>
        <v>#REF!</v>
      </c>
      <c r="J66" s="59" t="e">
        <f>#REF!</f>
        <v>#REF!</v>
      </c>
      <c r="K66" s="65" t="e">
        <f>#REF!</f>
        <v>#REF!</v>
      </c>
      <c r="L66" s="16" t="e">
        <f t="shared" si="17"/>
        <v>#REF!</v>
      </c>
      <c r="M66" s="17"/>
      <c r="N66" s="2"/>
    </row>
    <row r="67" spans="1:14" ht="16.5" customHeight="1" x14ac:dyDescent="0.2">
      <c r="A67" s="54" t="e">
        <f>#REF!</f>
        <v>#REF!</v>
      </c>
      <c r="B67" s="54" t="e">
        <f>#REF!</f>
        <v>#REF!</v>
      </c>
      <c r="C67" s="59" t="e">
        <f>#REF!</f>
        <v>#REF!</v>
      </c>
      <c r="D67" s="54" t="e">
        <f>#REF!</f>
        <v>#REF!</v>
      </c>
      <c r="E67" s="65" t="e">
        <f>#REF!</f>
        <v>#REF!</v>
      </c>
      <c r="F67" s="59" t="e">
        <f>#REF!</f>
        <v>#REF!</v>
      </c>
      <c r="G67" s="65" t="e">
        <f>#REF!</f>
        <v>#REF!</v>
      </c>
      <c r="H67" s="59" t="e">
        <f>#REF!</f>
        <v>#REF!</v>
      </c>
      <c r="I67" s="65" t="e">
        <f>#REF!</f>
        <v>#REF!</v>
      </c>
      <c r="J67" s="59" t="e">
        <f>#REF!</f>
        <v>#REF!</v>
      </c>
      <c r="K67" s="65" t="e">
        <f>#REF!</f>
        <v>#REF!</v>
      </c>
      <c r="L67" s="16" t="e">
        <f t="shared" si="17"/>
        <v>#REF!</v>
      </c>
      <c r="M67" s="17"/>
      <c r="N67" s="2"/>
    </row>
    <row r="68" spans="1:14" ht="16.5" customHeight="1" x14ac:dyDescent="0.2">
      <c r="A68" s="54" t="e">
        <f>#REF!</f>
        <v>#REF!</v>
      </c>
      <c r="B68" s="54" t="e">
        <f>#REF!</f>
        <v>#REF!</v>
      </c>
      <c r="C68" s="59" t="e">
        <f>#REF!</f>
        <v>#REF!</v>
      </c>
      <c r="D68" s="54" t="e">
        <f>#REF!</f>
        <v>#REF!</v>
      </c>
      <c r="E68" s="65" t="e">
        <f>#REF!</f>
        <v>#REF!</v>
      </c>
      <c r="F68" s="59" t="e">
        <f>#REF!</f>
        <v>#REF!</v>
      </c>
      <c r="G68" s="65" t="e">
        <f>#REF!</f>
        <v>#REF!</v>
      </c>
      <c r="H68" s="59" t="e">
        <f>#REF!</f>
        <v>#REF!</v>
      </c>
      <c r="I68" s="65" t="e">
        <f>#REF!</f>
        <v>#REF!</v>
      </c>
      <c r="J68" s="59" t="e">
        <f>#REF!</f>
        <v>#REF!</v>
      </c>
      <c r="K68" s="65" t="e">
        <f>#REF!</f>
        <v>#REF!</v>
      </c>
      <c r="L68" s="16" t="e">
        <f t="shared" si="17"/>
        <v>#REF!</v>
      </c>
      <c r="M68" s="17"/>
      <c r="N68" s="2"/>
    </row>
    <row r="69" spans="1:14" ht="16.5" customHeight="1" x14ac:dyDescent="0.2">
      <c r="A69" s="54" t="e">
        <f>#REF!</f>
        <v>#REF!</v>
      </c>
      <c r="B69" s="54" t="e">
        <f>#REF!</f>
        <v>#REF!</v>
      </c>
      <c r="C69" s="59" t="e">
        <f>#REF!</f>
        <v>#REF!</v>
      </c>
      <c r="D69" s="54" t="e">
        <f>#REF!</f>
        <v>#REF!</v>
      </c>
      <c r="E69" s="65" t="e">
        <f>#REF!</f>
        <v>#REF!</v>
      </c>
      <c r="F69" s="59" t="e">
        <f>#REF!</f>
        <v>#REF!</v>
      </c>
      <c r="G69" s="65" t="e">
        <f>#REF!</f>
        <v>#REF!</v>
      </c>
      <c r="H69" s="59" t="e">
        <f>#REF!</f>
        <v>#REF!</v>
      </c>
      <c r="I69" s="65" t="e">
        <f>#REF!</f>
        <v>#REF!</v>
      </c>
      <c r="J69" s="59" t="e">
        <f>#REF!</f>
        <v>#REF!</v>
      </c>
      <c r="K69" s="65" t="e">
        <f>#REF!</f>
        <v>#REF!</v>
      </c>
      <c r="L69" s="16" t="e">
        <f t="shared" si="17"/>
        <v>#REF!</v>
      </c>
      <c r="M69" s="17"/>
      <c r="N69" s="2"/>
    </row>
    <row r="70" spans="1:14" ht="16.5" customHeight="1" x14ac:dyDescent="0.2">
      <c r="A70" s="54" t="e">
        <f>#REF!</f>
        <v>#REF!</v>
      </c>
      <c r="B70" s="54" t="e">
        <f>#REF!</f>
        <v>#REF!</v>
      </c>
      <c r="C70" s="59" t="e">
        <f>#REF!</f>
        <v>#REF!</v>
      </c>
      <c r="D70" s="54" t="e">
        <f>#REF!</f>
        <v>#REF!</v>
      </c>
      <c r="E70" s="65" t="e">
        <f>#REF!</f>
        <v>#REF!</v>
      </c>
      <c r="F70" s="59" t="e">
        <f>#REF!</f>
        <v>#REF!</v>
      </c>
      <c r="G70" s="65" t="e">
        <f>#REF!</f>
        <v>#REF!</v>
      </c>
      <c r="H70" s="59" t="e">
        <f>#REF!</f>
        <v>#REF!</v>
      </c>
      <c r="I70" s="65" t="e">
        <f>#REF!</f>
        <v>#REF!</v>
      </c>
      <c r="J70" s="59" t="e">
        <f>#REF!</f>
        <v>#REF!</v>
      </c>
      <c r="K70" s="65" t="e">
        <f>#REF!</f>
        <v>#REF!</v>
      </c>
      <c r="L70" s="16" t="e">
        <f t="shared" si="17"/>
        <v>#REF!</v>
      </c>
      <c r="M70" s="17"/>
      <c r="N70" s="2"/>
    </row>
    <row r="71" spans="1:14" ht="16.5" customHeight="1" x14ac:dyDescent="0.2">
      <c r="A71" s="118" t="s">
        <v>18</v>
      </c>
      <c r="B71" s="97"/>
      <c r="C71" s="119"/>
      <c r="D71" s="25"/>
      <c r="E71" s="26" t="e">
        <f>SMALL(E59:E70,1)</f>
        <v>#REF!</v>
      </c>
      <c r="F71" s="26"/>
      <c r="G71" s="26" t="e">
        <f>SMALL(G59:G70,1)</f>
        <v>#REF!</v>
      </c>
      <c r="H71" s="26"/>
      <c r="I71" s="26" t="e">
        <f>SMALL(I59:I70,1)</f>
        <v>#REF!</v>
      </c>
      <c r="J71" s="26"/>
      <c r="K71" s="26" t="e">
        <f>SMALL(K59:K70,1)</f>
        <v>#REF!</v>
      </c>
      <c r="L71" s="16"/>
      <c r="M71" s="17"/>
      <c r="N71" s="2"/>
    </row>
    <row r="72" spans="1:14" ht="16.5" customHeight="1" x14ac:dyDescent="0.2">
      <c r="A72" s="118" t="s">
        <v>18</v>
      </c>
      <c r="B72" s="97"/>
      <c r="C72" s="119"/>
      <c r="D72" s="25"/>
      <c r="E72" s="26" t="e">
        <f>SMALL(E59:E70,2)</f>
        <v>#REF!</v>
      </c>
      <c r="F72" s="26"/>
      <c r="G72" s="26" t="e">
        <f>SMALL(G59:G70,2)</f>
        <v>#REF!</v>
      </c>
      <c r="H72" s="26"/>
      <c r="I72" s="26" t="e">
        <f>SMALL(I59:I70,2)</f>
        <v>#REF!</v>
      </c>
      <c r="J72" s="26"/>
      <c r="K72" s="26" t="e">
        <f>SMALL(K59:K70,2)</f>
        <v>#REF!</v>
      </c>
      <c r="L72" s="27"/>
      <c r="M72" s="28"/>
      <c r="N72" s="2"/>
    </row>
    <row r="73" spans="1:14" ht="16.5" customHeight="1" x14ac:dyDescent="0.2">
      <c r="A73" s="118" t="s">
        <v>18</v>
      </c>
      <c r="B73" s="97"/>
      <c r="C73" s="119"/>
      <c r="D73" s="25"/>
      <c r="E73" s="26" t="e">
        <f>SMALL(E59:E70,3)</f>
        <v>#REF!</v>
      </c>
      <c r="F73" s="26"/>
      <c r="G73" s="26" t="e">
        <f>SMALL(G59:G70,3)</f>
        <v>#REF!</v>
      </c>
      <c r="H73" s="26"/>
      <c r="I73" s="26" t="e">
        <f>SMALL(I59:I70,3)</f>
        <v>#REF!</v>
      </c>
      <c r="J73" s="26"/>
      <c r="K73" s="26" t="e">
        <f>SMALL(K59:K70,3)</f>
        <v>#REF!</v>
      </c>
      <c r="L73" s="27"/>
      <c r="M73" s="28"/>
      <c r="N73" s="2"/>
    </row>
    <row r="74" spans="1:14" ht="16.5" customHeight="1" x14ac:dyDescent="0.2">
      <c r="A74" s="118" t="s">
        <v>18</v>
      </c>
      <c r="B74" s="97"/>
      <c r="C74" s="119"/>
      <c r="D74" s="25"/>
      <c r="E74" s="26" t="e">
        <f>SMALL(E59:E70,4)</f>
        <v>#REF!</v>
      </c>
      <c r="F74" s="26"/>
      <c r="G74" s="26" t="e">
        <f>SMALL(G59:G70,4)</f>
        <v>#REF!</v>
      </c>
      <c r="H74" s="26"/>
      <c r="I74" s="26" t="e">
        <f>SMALL(I59:I70,4)</f>
        <v>#REF!</v>
      </c>
      <c r="J74" s="26"/>
      <c r="K74" s="26" t="e">
        <f>SMALL(K59:K70,4)</f>
        <v>#REF!</v>
      </c>
      <c r="L74" s="27"/>
      <c r="M74" s="28"/>
      <c r="N74" s="2"/>
    </row>
    <row r="75" spans="1:14" ht="16.5" customHeight="1" x14ac:dyDescent="0.25">
      <c r="A75" s="120" t="s">
        <v>19</v>
      </c>
      <c r="B75" s="107"/>
      <c r="C75" s="108"/>
      <c r="D75" s="33"/>
      <c r="E75" s="34" t="e">
        <f>SUM(E59:E70)-E71-E72-E73-E74</f>
        <v>#REF!</v>
      </c>
      <c r="F75" s="34"/>
      <c r="G75" s="34" t="e">
        <f>SUM(G59:G70)-G71-G72-G73-G74</f>
        <v>#REF!</v>
      </c>
      <c r="H75" s="34"/>
      <c r="I75" s="34" t="e">
        <f>SUM(I59:I70)-I71-I72-I73-I74</f>
        <v>#REF!</v>
      </c>
      <c r="J75" s="34"/>
      <c r="K75" s="34" t="e">
        <f>SUM(K59:K70)-K71-K72-K73-K74</f>
        <v>#REF!</v>
      </c>
      <c r="L75" s="35" t="e">
        <f>SUM($E75+$G75+$I75+$K75)</f>
        <v>#REF!</v>
      </c>
      <c r="M75" s="17"/>
      <c r="N75" s="2"/>
    </row>
    <row r="76" spans="1:14" ht="16.5" customHeight="1" x14ac:dyDescent="0.2">
      <c r="B76" s="69" t="s">
        <v>46</v>
      </c>
      <c r="C76" s="69">
        <v>3</v>
      </c>
      <c r="D76" s="2">
        <f>COUNTIF(D62:D73,$C$26)</f>
        <v>0</v>
      </c>
      <c r="F76" s="2">
        <f>COUNTIF(F62:F73,$C$26)</f>
        <v>0</v>
      </c>
      <c r="H76" s="2">
        <f>COUNTIF(H62:H73,$C$26)</f>
        <v>0</v>
      </c>
      <c r="J76" s="2">
        <f>COUNTIF(J62:J73,$C$26)</f>
        <v>0</v>
      </c>
      <c r="L76" s="2" t="s">
        <v>42</v>
      </c>
      <c r="M76" s="2"/>
      <c r="N76" s="2"/>
    </row>
    <row r="77" spans="1:14" ht="16.5" customHeight="1" x14ac:dyDescent="0.2">
      <c r="B77" s="69" t="s">
        <v>46</v>
      </c>
      <c r="C77" s="69">
        <v>4</v>
      </c>
      <c r="D77" s="2">
        <f>COUNTIF(D62:D73,$C$27)</f>
        <v>0</v>
      </c>
      <c r="F77" s="2">
        <f>COUNTIF(F62:F73,$C$27)</f>
        <v>0</v>
      </c>
      <c r="H77" s="2">
        <f>COUNTIF(H62:H73,$C$27)</f>
        <v>0</v>
      </c>
      <c r="J77" s="2">
        <f>COUNTIF(J62:J73,$C$27)</f>
        <v>0</v>
      </c>
      <c r="L77" s="2" t="s">
        <v>50</v>
      </c>
      <c r="M77" s="2"/>
      <c r="N77" s="2"/>
    </row>
    <row r="78" spans="1:14" ht="16.5" customHeight="1" x14ac:dyDescent="0.2">
      <c r="B78" s="69" t="s">
        <v>46</v>
      </c>
      <c r="C78" s="69">
        <v>5</v>
      </c>
      <c r="D78" s="2">
        <f>COUNTIF(D62:D73,$C$28)</f>
        <v>0</v>
      </c>
      <c r="F78" s="2">
        <f>COUNTIF(F62:F73,$C$28)</f>
        <v>0</v>
      </c>
      <c r="H78" s="2">
        <f>COUNTIF(H62:H73,$C$28)</f>
        <v>0</v>
      </c>
      <c r="J78" s="2">
        <f>COUNTIF(J62:J73,$C$28)</f>
        <v>0</v>
      </c>
      <c r="L78" s="2" t="s">
        <v>68</v>
      </c>
      <c r="M78" s="2"/>
      <c r="N78" s="2"/>
    </row>
    <row r="79" spans="1:14" ht="16.5" customHeight="1" x14ac:dyDescent="0.2">
      <c r="B79" s="69" t="s">
        <v>46</v>
      </c>
      <c r="C79" s="69">
        <v>6</v>
      </c>
      <c r="D79" s="2">
        <f>COUNTIF(D62:D73,$C$29)</f>
        <v>0</v>
      </c>
      <c r="F79" s="2">
        <f>COUNTIF(F62:F73,$C$29)</f>
        <v>0</v>
      </c>
      <c r="H79" s="2">
        <f>COUNTIF(H62:H73,$C$29)</f>
        <v>0</v>
      </c>
      <c r="J79" s="2">
        <f>COUNTIF(J62:J73,$C$29)</f>
        <v>0</v>
      </c>
      <c r="L79" s="2" t="s">
        <v>42</v>
      </c>
      <c r="M79" s="2" t="s">
        <v>51</v>
      </c>
      <c r="N79" s="2"/>
    </row>
    <row r="80" spans="1:14" ht="16.5" customHeight="1" x14ac:dyDescent="0.25">
      <c r="A80" s="94" t="s">
        <v>79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95"/>
      <c r="M80" s="4"/>
      <c r="N80" s="2"/>
    </row>
    <row r="81" spans="1:14" ht="16.5" customHeight="1" x14ac:dyDescent="0.25">
      <c r="A81" s="106" t="s">
        <v>74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8"/>
      <c r="M81" s="4"/>
      <c r="N81" s="2"/>
    </row>
    <row r="82" spans="1:14" ht="16.5" customHeight="1" x14ac:dyDescent="0.25">
      <c r="A82" s="109" t="s">
        <v>5</v>
      </c>
      <c r="B82" s="111" t="s">
        <v>6</v>
      </c>
      <c r="C82" s="113" t="s">
        <v>7</v>
      </c>
      <c r="D82" s="94" t="s">
        <v>8</v>
      </c>
      <c r="E82" s="95"/>
      <c r="F82" s="94" t="s">
        <v>9</v>
      </c>
      <c r="G82" s="95"/>
      <c r="H82" s="94" t="s">
        <v>10</v>
      </c>
      <c r="I82" s="95"/>
      <c r="J82" s="94" t="s">
        <v>11</v>
      </c>
      <c r="K82" s="95"/>
      <c r="L82" s="6" t="s">
        <v>12</v>
      </c>
      <c r="M82" s="4"/>
      <c r="N82" s="2"/>
    </row>
    <row r="83" spans="1:14" ht="16.5" customHeight="1" x14ac:dyDescent="0.25">
      <c r="A83" s="121"/>
      <c r="B83" s="122"/>
      <c r="C83" s="123"/>
      <c r="D83" s="7" t="s">
        <v>14</v>
      </c>
      <c r="E83" s="8" t="s">
        <v>15</v>
      </c>
      <c r="F83" s="7" t="s">
        <v>14</v>
      </c>
      <c r="G83" s="8" t="s">
        <v>15</v>
      </c>
      <c r="H83" s="7" t="s">
        <v>14</v>
      </c>
      <c r="I83" s="8" t="s">
        <v>15</v>
      </c>
      <c r="J83" s="7" t="s">
        <v>14</v>
      </c>
      <c r="K83" s="8" t="s">
        <v>15</v>
      </c>
      <c r="L83" s="9"/>
      <c r="M83" s="4"/>
      <c r="N83" s="2"/>
    </row>
    <row r="84" spans="1:14" ht="16.5" customHeight="1" x14ac:dyDescent="0.2">
      <c r="A84" s="54" t="e">
        <f>#REF!</f>
        <v>#REF!</v>
      </c>
      <c r="B84" s="54" t="e">
        <f>#REF!</f>
        <v>#REF!</v>
      </c>
      <c r="C84" s="59" t="e">
        <f>#REF!</f>
        <v>#REF!</v>
      </c>
      <c r="D84" s="54" t="e">
        <f>#REF!</f>
        <v>#REF!</v>
      </c>
      <c r="E84" s="65" t="e">
        <f>#REF!</f>
        <v>#REF!</v>
      </c>
      <c r="F84" s="59" t="e">
        <f>#REF!</f>
        <v>#REF!</v>
      </c>
      <c r="G84" s="65" t="e">
        <f>#REF!</f>
        <v>#REF!</v>
      </c>
      <c r="H84" s="59" t="e">
        <f>#REF!</f>
        <v>#REF!</v>
      </c>
      <c r="I84" s="65" t="e">
        <f>#REF!</f>
        <v>#REF!</v>
      </c>
      <c r="J84" s="59" t="e">
        <f>#REF!</f>
        <v>#REF!</v>
      </c>
      <c r="K84" s="65" t="e">
        <f>#REF!</f>
        <v>#REF!</v>
      </c>
      <c r="L84" s="16" t="e">
        <f t="shared" ref="L84:L95" si="18">SUM($E84+$G84+$I84+$K84)</f>
        <v>#REF!</v>
      </c>
      <c r="M84" s="17"/>
      <c r="N84" s="2"/>
    </row>
    <row r="85" spans="1:14" ht="16.5" customHeight="1" x14ac:dyDescent="0.2">
      <c r="A85" s="54" t="e">
        <f>#REF!</f>
        <v>#REF!</v>
      </c>
      <c r="B85" s="54" t="e">
        <f>#REF!</f>
        <v>#REF!</v>
      </c>
      <c r="C85" s="59" t="e">
        <f>#REF!</f>
        <v>#REF!</v>
      </c>
      <c r="D85" s="54" t="e">
        <f>#REF!</f>
        <v>#REF!</v>
      </c>
      <c r="E85" s="65" t="e">
        <f>#REF!</f>
        <v>#REF!</v>
      </c>
      <c r="F85" s="59" t="e">
        <f>#REF!</f>
        <v>#REF!</v>
      </c>
      <c r="G85" s="65" t="e">
        <f>#REF!</f>
        <v>#REF!</v>
      </c>
      <c r="H85" s="59" t="e">
        <f>#REF!</f>
        <v>#REF!</v>
      </c>
      <c r="I85" s="65" t="e">
        <f>#REF!</f>
        <v>#REF!</v>
      </c>
      <c r="J85" s="59" t="e">
        <f>#REF!</f>
        <v>#REF!</v>
      </c>
      <c r="K85" s="65" t="e">
        <f>#REF!</f>
        <v>#REF!</v>
      </c>
      <c r="L85" s="16" t="e">
        <f t="shared" si="18"/>
        <v>#REF!</v>
      </c>
      <c r="M85" s="17"/>
      <c r="N85" s="2"/>
    </row>
    <row r="86" spans="1:14" ht="16.5" customHeight="1" x14ac:dyDescent="0.2">
      <c r="A86" s="54" t="e">
        <f>#REF!</f>
        <v>#REF!</v>
      </c>
      <c r="B86" s="54" t="e">
        <f>#REF!</f>
        <v>#REF!</v>
      </c>
      <c r="C86" s="59" t="e">
        <f>#REF!</f>
        <v>#REF!</v>
      </c>
      <c r="D86" s="54" t="e">
        <f>#REF!</f>
        <v>#REF!</v>
      </c>
      <c r="E86" s="65" t="e">
        <f>#REF!</f>
        <v>#REF!</v>
      </c>
      <c r="F86" s="59" t="e">
        <f>#REF!</f>
        <v>#REF!</v>
      </c>
      <c r="G86" s="65" t="e">
        <f>#REF!</f>
        <v>#REF!</v>
      </c>
      <c r="H86" s="59" t="e">
        <f>#REF!</f>
        <v>#REF!</v>
      </c>
      <c r="I86" s="65" t="e">
        <f>#REF!</f>
        <v>#REF!</v>
      </c>
      <c r="J86" s="59" t="e">
        <f>#REF!</f>
        <v>#REF!</v>
      </c>
      <c r="K86" s="65" t="e">
        <f>#REF!</f>
        <v>#REF!</v>
      </c>
      <c r="L86" s="16" t="e">
        <f t="shared" si="18"/>
        <v>#REF!</v>
      </c>
      <c r="M86" s="17"/>
      <c r="N86" s="2"/>
    </row>
    <row r="87" spans="1:14" ht="16.5" customHeight="1" x14ac:dyDescent="0.2">
      <c r="A87" s="54" t="e">
        <f>#REF!</f>
        <v>#REF!</v>
      </c>
      <c r="B87" s="54" t="e">
        <f>#REF!</f>
        <v>#REF!</v>
      </c>
      <c r="C87" s="59" t="e">
        <f>#REF!</f>
        <v>#REF!</v>
      </c>
      <c r="D87" s="54" t="e">
        <f>#REF!</f>
        <v>#REF!</v>
      </c>
      <c r="E87" s="65" t="e">
        <f>#REF!</f>
        <v>#REF!</v>
      </c>
      <c r="F87" s="59" t="e">
        <f>#REF!</f>
        <v>#REF!</v>
      </c>
      <c r="G87" s="65" t="e">
        <f>#REF!</f>
        <v>#REF!</v>
      </c>
      <c r="H87" s="59" t="e">
        <f>#REF!</f>
        <v>#REF!</v>
      </c>
      <c r="I87" s="65" t="e">
        <f>#REF!</f>
        <v>#REF!</v>
      </c>
      <c r="J87" s="59" t="e">
        <f>#REF!</f>
        <v>#REF!</v>
      </c>
      <c r="K87" s="65" t="e">
        <f>#REF!</f>
        <v>#REF!</v>
      </c>
      <c r="L87" s="16" t="e">
        <f t="shared" si="18"/>
        <v>#REF!</v>
      </c>
      <c r="M87" s="17"/>
      <c r="N87" s="2"/>
    </row>
    <row r="88" spans="1:14" ht="16.5" customHeight="1" x14ac:dyDescent="0.2">
      <c r="A88" s="54" t="e">
        <f>#REF!</f>
        <v>#REF!</v>
      </c>
      <c r="B88" s="54" t="e">
        <f>#REF!</f>
        <v>#REF!</v>
      </c>
      <c r="C88" s="66" t="e">
        <f>#REF!</f>
        <v>#REF!</v>
      </c>
      <c r="D88" s="54" t="e">
        <f>#REF!</f>
        <v>#REF!</v>
      </c>
      <c r="E88" s="65" t="e">
        <f>#REF!</f>
        <v>#REF!</v>
      </c>
      <c r="F88" s="59" t="e">
        <f>#REF!</f>
        <v>#REF!</v>
      </c>
      <c r="G88" s="65" t="e">
        <f>#REF!</f>
        <v>#REF!</v>
      </c>
      <c r="H88" s="59" t="e">
        <f>#REF!</f>
        <v>#REF!</v>
      </c>
      <c r="I88" s="65" t="e">
        <f>#REF!</f>
        <v>#REF!</v>
      </c>
      <c r="J88" s="59" t="e">
        <f>#REF!</f>
        <v>#REF!</v>
      </c>
      <c r="K88" s="65" t="e">
        <f>#REF!</f>
        <v>#REF!</v>
      </c>
      <c r="L88" s="16" t="e">
        <f t="shared" si="18"/>
        <v>#REF!</v>
      </c>
      <c r="M88" s="17"/>
      <c r="N88" s="2"/>
    </row>
    <row r="89" spans="1:14" ht="16.5" customHeight="1" x14ac:dyDescent="0.2">
      <c r="A89" s="54" t="e">
        <f>#REF!</f>
        <v>#REF!</v>
      </c>
      <c r="B89" s="54" t="e">
        <f>#REF!</f>
        <v>#REF!</v>
      </c>
      <c r="C89" s="59" t="e">
        <f>#REF!</f>
        <v>#REF!</v>
      </c>
      <c r="D89" s="54" t="e">
        <f>#REF!</f>
        <v>#REF!</v>
      </c>
      <c r="E89" s="65" t="e">
        <f>#REF!</f>
        <v>#REF!</v>
      </c>
      <c r="F89" s="59" t="e">
        <f>#REF!</f>
        <v>#REF!</v>
      </c>
      <c r="G89" s="65" t="e">
        <f>#REF!</f>
        <v>#REF!</v>
      </c>
      <c r="H89" s="59" t="e">
        <f>#REF!</f>
        <v>#REF!</v>
      </c>
      <c r="I89" s="65" t="e">
        <f>#REF!</f>
        <v>#REF!</v>
      </c>
      <c r="J89" s="59" t="e">
        <f>#REF!</f>
        <v>#REF!</v>
      </c>
      <c r="K89" s="65" t="e">
        <f>#REF!</f>
        <v>#REF!</v>
      </c>
      <c r="L89" s="16" t="e">
        <f t="shared" si="18"/>
        <v>#REF!</v>
      </c>
      <c r="M89" s="17"/>
      <c r="N89" s="2"/>
    </row>
    <row r="90" spans="1:14" ht="16.5" customHeight="1" x14ac:dyDescent="0.2">
      <c r="A90" s="54" t="e">
        <f>#REF!</f>
        <v>#REF!</v>
      </c>
      <c r="B90" s="54" t="e">
        <f>#REF!</f>
        <v>#REF!</v>
      </c>
      <c r="C90" s="66" t="e">
        <f>#REF!</f>
        <v>#REF!</v>
      </c>
      <c r="D90" s="54" t="e">
        <f>#REF!</f>
        <v>#REF!</v>
      </c>
      <c r="E90" s="65" t="e">
        <f>#REF!</f>
        <v>#REF!</v>
      </c>
      <c r="F90" s="59" t="e">
        <f>#REF!</f>
        <v>#REF!</v>
      </c>
      <c r="G90" s="65" t="e">
        <f>#REF!</f>
        <v>#REF!</v>
      </c>
      <c r="H90" s="59" t="e">
        <f>#REF!</f>
        <v>#REF!</v>
      </c>
      <c r="I90" s="65" t="e">
        <f>#REF!</f>
        <v>#REF!</v>
      </c>
      <c r="J90" s="59" t="e">
        <f>#REF!</f>
        <v>#REF!</v>
      </c>
      <c r="K90" s="65" t="e">
        <f>#REF!</f>
        <v>#REF!</v>
      </c>
      <c r="L90" s="16" t="e">
        <f t="shared" si="18"/>
        <v>#REF!</v>
      </c>
      <c r="M90" s="17"/>
      <c r="N90" s="2"/>
    </row>
    <row r="91" spans="1:14" ht="16.5" customHeight="1" x14ac:dyDescent="0.2">
      <c r="A91" s="54" t="e">
        <f>#REF!</f>
        <v>#REF!</v>
      </c>
      <c r="B91" s="54" t="e">
        <f>#REF!</f>
        <v>#REF!</v>
      </c>
      <c r="C91" s="59" t="e">
        <f>#REF!</f>
        <v>#REF!</v>
      </c>
      <c r="D91" s="54" t="e">
        <f>#REF!</f>
        <v>#REF!</v>
      </c>
      <c r="E91" s="65" t="e">
        <f>#REF!</f>
        <v>#REF!</v>
      </c>
      <c r="F91" s="59" t="e">
        <f>#REF!</f>
        <v>#REF!</v>
      </c>
      <c r="G91" s="65" t="e">
        <f>#REF!</f>
        <v>#REF!</v>
      </c>
      <c r="H91" s="59" t="e">
        <f>#REF!</f>
        <v>#REF!</v>
      </c>
      <c r="I91" s="65" t="e">
        <f>#REF!</f>
        <v>#REF!</v>
      </c>
      <c r="J91" s="59" t="e">
        <f>#REF!</f>
        <v>#REF!</v>
      </c>
      <c r="K91" s="65" t="e">
        <f>#REF!</f>
        <v>#REF!</v>
      </c>
      <c r="L91" s="16" t="e">
        <f t="shared" si="18"/>
        <v>#REF!</v>
      </c>
      <c r="M91" s="17"/>
      <c r="N91" s="2"/>
    </row>
    <row r="92" spans="1:14" ht="16.5" customHeight="1" x14ac:dyDescent="0.2">
      <c r="A92" s="54" t="e">
        <f>#REF!</f>
        <v>#REF!</v>
      </c>
      <c r="B92" s="54" t="e">
        <f>#REF!</f>
        <v>#REF!</v>
      </c>
      <c r="C92" s="59" t="e">
        <f>#REF!</f>
        <v>#REF!</v>
      </c>
      <c r="D92" s="54" t="e">
        <f>#REF!</f>
        <v>#REF!</v>
      </c>
      <c r="E92" s="65" t="e">
        <f>#REF!</f>
        <v>#REF!</v>
      </c>
      <c r="F92" s="59" t="e">
        <f>#REF!</f>
        <v>#REF!</v>
      </c>
      <c r="G92" s="65" t="e">
        <f>#REF!</f>
        <v>#REF!</v>
      </c>
      <c r="H92" s="59" t="e">
        <f>#REF!</f>
        <v>#REF!</v>
      </c>
      <c r="I92" s="65" t="e">
        <f>#REF!</f>
        <v>#REF!</v>
      </c>
      <c r="J92" s="59" t="e">
        <f>#REF!</f>
        <v>#REF!</v>
      </c>
      <c r="K92" s="65" t="e">
        <f>#REF!</f>
        <v>#REF!</v>
      </c>
      <c r="L92" s="16" t="e">
        <f t="shared" si="18"/>
        <v>#REF!</v>
      </c>
      <c r="M92" s="17"/>
      <c r="N92" s="2"/>
    </row>
    <row r="93" spans="1:14" ht="16.5" customHeight="1" x14ac:dyDescent="0.2">
      <c r="A93" s="54" t="e">
        <f>#REF!</f>
        <v>#REF!</v>
      </c>
      <c r="B93" s="54" t="e">
        <f>#REF!</f>
        <v>#REF!</v>
      </c>
      <c r="C93" s="59" t="e">
        <f>#REF!</f>
        <v>#REF!</v>
      </c>
      <c r="D93" s="54" t="e">
        <f>#REF!</f>
        <v>#REF!</v>
      </c>
      <c r="E93" s="65" t="e">
        <f>#REF!</f>
        <v>#REF!</v>
      </c>
      <c r="F93" s="59" t="e">
        <f>#REF!</f>
        <v>#REF!</v>
      </c>
      <c r="G93" s="65" t="e">
        <f>#REF!</f>
        <v>#REF!</v>
      </c>
      <c r="H93" s="59" t="e">
        <f>#REF!</f>
        <v>#REF!</v>
      </c>
      <c r="I93" s="65" t="e">
        <f>#REF!</f>
        <v>#REF!</v>
      </c>
      <c r="J93" s="59" t="e">
        <f>#REF!</f>
        <v>#REF!</v>
      </c>
      <c r="K93" s="65" t="e">
        <f>#REF!</f>
        <v>#REF!</v>
      </c>
      <c r="L93" s="16" t="e">
        <f t="shared" si="18"/>
        <v>#REF!</v>
      </c>
      <c r="M93" s="17"/>
      <c r="N93" s="2"/>
    </row>
    <row r="94" spans="1:14" ht="16.5" customHeight="1" x14ac:dyDescent="0.2">
      <c r="A94" s="54" t="e">
        <f>#REF!</f>
        <v>#REF!</v>
      </c>
      <c r="B94" s="54" t="e">
        <f>#REF!</f>
        <v>#REF!</v>
      </c>
      <c r="C94" s="59" t="e">
        <f>#REF!</f>
        <v>#REF!</v>
      </c>
      <c r="D94" s="54" t="e">
        <f>#REF!</f>
        <v>#REF!</v>
      </c>
      <c r="E94" s="65" t="e">
        <f>#REF!</f>
        <v>#REF!</v>
      </c>
      <c r="F94" s="59" t="e">
        <f>#REF!</f>
        <v>#REF!</v>
      </c>
      <c r="G94" s="65" t="e">
        <f>#REF!</f>
        <v>#REF!</v>
      </c>
      <c r="H94" s="59" t="e">
        <f>#REF!</f>
        <v>#REF!</v>
      </c>
      <c r="I94" s="65" t="e">
        <f>#REF!</f>
        <v>#REF!</v>
      </c>
      <c r="J94" s="59" t="e">
        <f>#REF!</f>
        <v>#REF!</v>
      </c>
      <c r="K94" s="65" t="e">
        <f>#REF!</f>
        <v>#REF!</v>
      </c>
      <c r="L94" s="16" t="e">
        <f t="shared" si="18"/>
        <v>#REF!</v>
      </c>
      <c r="M94" s="17"/>
      <c r="N94" s="2"/>
    </row>
    <row r="95" spans="1:14" ht="16.5" customHeight="1" x14ac:dyDescent="0.2">
      <c r="A95" s="54" t="e">
        <f>#REF!</f>
        <v>#REF!</v>
      </c>
      <c r="B95" s="54" t="e">
        <f>#REF!</f>
        <v>#REF!</v>
      </c>
      <c r="C95" s="59" t="e">
        <f>#REF!</f>
        <v>#REF!</v>
      </c>
      <c r="D95" s="54" t="e">
        <f>#REF!</f>
        <v>#REF!</v>
      </c>
      <c r="E95" s="65" t="e">
        <f>#REF!</f>
        <v>#REF!</v>
      </c>
      <c r="F95" s="59" t="e">
        <f>#REF!</f>
        <v>#REF!</v>
      </c>
      <c r="G95" s="65" t="e">
        <f>#REF!</f>
        <v>#REF!</v>
      </c>
      <c r="H95" s="59" t="e">
        <f>#REF!</f>
        <v>#REF!</v>
      </c>
      <c r="I95" s="65" t="e">
        <f>#REF!</f>
        <v>#REF!</v>
      </c>
      <c r="J95" s="59" t="e">
        <f>#REF!</f>
        <v>#REF!</v>
      </c>
      <c r="K95" s="65" t="e">
        <f>#REF!</f>
        <v>#REF!</v>
      </c>
      <c r="L95" s="16" t="e">
        <f t="shared" si="18"/>
        <v>#REF!</v>
      </c>
      <c r="M95" s="17"/>
      <c r="N95" s="2"/>
    </row>
    <row r="96" spans="1:14" ht="16.5" customHeight="1" x14ac:dyDescent="0.2">
      <c r="A96" s="118" t="s">
        <v>18</v>
      </c>
      <c r="B96" s="97"/>
      <c r="C96" s="119"/>
      <c r="D96" s="25"/>
      <c r="E96" s="26" t="e">
        <f>SMALL(E84:E95,1)</f>
        <v>#REF!</v>
      </c>
      <c r="F96" s="26"/>
      <c r="G96" s="26" t="e">
        <f>SMALL(G84:G95,1)</f>
        <v>#REF!</v>
      </c>
      <c r="H96" s="26"/>
      <c r="I96" s="26" t="e">
        <f>SMALL(I84:I95,1)</f>
        <v>#REF!</v>
      </c>
      <c r="J96" s="26"/>
      <c r="K96" s="26" t="e">
        <f>SMALL(K84:K95,1)</f>
        <v>#REF!</v>
      </c>
      <c r="L96" s="16"/>
      <c r="M96" s="17"/>
      <c r="N96" s="2"/>
    </row>
    <row r="97" spans="1:14" ht="16.5" customHeight="1" x14ac:dyDescent="0.2">
      <c r="A97" s="118" t="s">
        <v>18</v>
      </c>
      <c r="B97" s="97"/>
      <c r="C97" s="119"/>
      <c r="D97" s="25"/>
      <c r="E97" s="26" t="e">
        <f>SMALL(E84:E95,2)</f>
        <v>#REF!</v>
      </c>
      <c r="F97" s="26"/>
      <c r="G97" s="26" t="e">
        <f>SMALL(G84:G95,2)</f>
        <v>#REF!</v>
      </c>
      <c r="H97" s="26"/>
      <c r="I97" s="26" t="e">
        <f>SMALL(I84:I95,2)</f>
        <v>#REF!</v>
      </c>
      <c r="J97" s="26"/>
      <c r="K97" s="26" t="e">
        <f>SMALL(K84:K95,2)</f>
        <v>#REF!</v>
      </c>
      <c r="L97" s="27"/>
      <c r="M97" s="28"/>
      <c r="N97" s="2"/>
    </row>
    <row r="98" spans="1:14" ht="16.5" customHeight="1" x14ac:dyDescent="0.2">
      <c r="A98" s="118" t="s">
        <v>18</v>
      </c>
      <c r="B98" s="97"/>
      <c r="C98" s="119"/>
      <c r="D98" s="25"/>
      <c r="E98" s="26" t="e">
        <f>SMALL(E84:E95,3)</f>
        <v>#REF!</v>
      </c>
      <c r="F98" s="26"/>
      <c r="G98" s="26" t="e">
        <f>SMALL(G84:G95,3)</f>
        <v>#REF!</v>
      </c>
      <c r="H98" s="26"/>
      <c r="I98" s="26" t="e">
        <f>SMALL(I84:I95,3)</f>
        <v>#REF!</v>
      </c>
      <c r="J98" s="26"/>
      <c r="K98" s="26" t="e">
        <f>SMALL(K84:K95,3)</f>
        <v>#REF!</v>
      </c>
      <c r="L98" s="27"/>
      <c r="M98" s="28"/>
      <c r="N98" s="2"/>
    </row>
    <row r="99" spans="1:14" ht="16.5" customHeight="1" x14ac:dyDescent="0.2">
      <c r="A99" s="118" t="s">
        <v>18</v>
      </c>
      <c r="B99" s="97"/>
      <c r="C99" s="119"/>
      <c r="D99" s="25"/>
      <c r="E99" s="26" t="e">
        <f>SMALL(E84:E95,4)</f>
        <v>#REF!</v>
      </c>
      <c r="F99" s="26"/>
      <c r="G99" s="26" t="e">
        <f>SMALL(G84:G95,4)</f>
        <v>#REF!</v>
      </c>
      <c r="H99" s="26"/>
      <c r="I99" s="26" t="e">
        <f>SMALL(I84:I95,4)</f>
        <v>#REF!</v>
      </c>
      <c r="J99" s="26"/>
      <c r="K99" s="26" t="e">
        <f>SMALL(K84:K95,4)</f>
        <v>#REF!</v>
      </c>
      <c r="L99" s="27"/>
      <c r="M99" s="28"/>
      <c r="N99" s="2"/>
    </row>
    <row r="100" spans="1:14" ht="16.5" customHeight="1" x14ac:dyDescent="0.25">
      <c r="A100" s="120" t="s">
        <v>19</v>
      </c>
      <c r="B100" s="107"/>
      <c r="C100" s="108"/>
      <c r="D100" s="33"/>
      <c r="E100" s="34" t="e">
        <f>SUM(E84:E95)-E96-E97-E98-E99</f>
        <v>#REF!</v>
      </c>
      <c r="F100" s="34"/>
      <c r="G100" s="34" t="e">
        <f>SUM(G84:G95)-G96-G97-G98-G99</f>
        <v>#REF!</v>
      </c>
      <c r="H100" s="34"/>
      <c r="I100" s="34" t="e">
        <f>SUM(I84:I95)-I96-I97-I98-I99</f>
        <v>#REF!</v>
      </c>
      <c r="J100" s="34"/>
      <c r="K100" s="34" t="e">
        <f>SUM(K84:K95)-K96-K97-K98-K99</f>
        <v>#REF!</v>
      </c>
      <c r="L100" s="35" t="e">
        <f>SUM($E100+$G100+$I100+$K100)</f>
        <v>#REF!</v>
      </c>
      <c r="M100" s="17"/>
      <c r="N100" s="2"/>
    </row>
    <row r="101" spans="1:14" ht="16.5" customHeight="1" x14ac:dyDescent="0.2">
      <c r="B101" s="69" t="s">
        <v>46</v>
      </c>
      <c r="C101" s="69">
        <v>3</v>
      </c>
      <c r="D101" s="2">
        <f>COUNTIF(D87:D98,$C$26)</f>
        <v>0</v>
      </c>
      <c r="F101" s="2">
        <f>COUNTIF(F87:F98,$C$26)</f>
        <v>0</v>
      </c>
      <c r="H101" s="2">
        <f>COUNTIF(H87:H98,$C$26)</f>
        <v>0</v>
      </c>
      <c r="J101" s="2">
        <f>COUNTIF(J87:J98,$C$26)</f>
        <v>0</v>
      </c>
      <c r="L101" s="2" t="s">
        <v>42</v>
      </c>
      <c r="M101" s="2"/>
      <c r="N101" s="2"/>
    </row>
    <row r="102" spans="1:14" ht="16.5" customHeight="1" x14ac:dyDescent="0.2">
      <c r="B102" s="69" t="s">
        <v>46</v>
      </c>
      <c r="C102" s="69">
        <v>4</v>
      </c>
      <c r="D102" s="2">
        <f>COUNTIF(D87:D98,$C$27)</f>
        <v>0</v>
      </c>
      <c r="F102" s="2">
        <f>COUNTIF(F87:F98,$C$27)</f>
        <v>0</v>
      </c>
      <c r="H102" s="2">
        <f>COUNTIF(H87:H98,$C$27)</f>
        <v>0</v>
      </c>
      <c r="J102" s="2">
        <f>COUNTIF(J87:J98,$C$27)</f>
        <v>0</v>
      </c>
      <c r="L102" s="2" t="s">
        <v>50</v>
      </c>
      <c r="M102" s="2"/>
      <c r="N102" s="2"/>
    </row>
    <row r="103" spans="1:14" ht="16.5" customHeight="1" x14ac:dyDescent="0.2">
      <c r="B103" s="69" t="s">
        <v>46</v>
      </c>
      <c r="C103" s="69">
        <v>5</v>
      </c>
      <c r="D103" s="2">
        <f>COUNTIF(D87:D98,$C$28)</f>
        <v>0</v>
      </c>
      <c r="F103" s="2">
        <f>COUNTIF(F87:F98,$C$28)</f>
        <v>0</v>
      </c>
      <c r="H103" s="2">
        <f>COUNTIF(H87:H98,$C$28)</f>
        <v>0</v>
      </c>
      <c r="J103" s="2">
        <f>COUNTIF(J87:J98,$C$28)</f>
        <v>0</v>
      </c>
      <c r="L103" s="2" t="s">
        <v>68</v>
      </c>
      <c r="M103" s="2"/>
      <c r="N103" s="2"/>
    </row>
    <row r="104" spans="1:14" ht="16.5" customHeight="1" x14ac:dyDescent="0.2">
      <c r="B104" s="69" t="s">
        <v>46</v>
      </c>
      <c r="C104" s="69">
        <v>6</v>
      </c>
      <c r="D104" s="2">
        <f>COUNTIF(D87:D98,$C$29)</f>
        <v>0</v>
      </c>
      <c r="F104" s="2">
        <f>COUNTIF(F87:F98,$C$29)</f>
        <v>0</v>
      </c>
      <c r="H104" s="2">
        <f>COUNTIF(H87:H98,$C$29)</f>
        <v>0</v>
      </c>
      <c r="J104" s="2">
        <f>COUNTIF(J87:J98,$C$29)</f>
        <v>0</v>
      </c>
      <c r="L104" s="2" t="s">
        <v>42</v>
      </c>
      <c r="M104" s="2" t="s">
        <v>51</v>
      </c>
      <c r="N104" s="2"/>
    </row>
    <row r="105" spans="1:14" ht="16.5" customHeight="1" x14ac:dyDescent="0.25">
      <c r="A105" s="94" t="s">
        <v>80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95"/>
      <c r="M105" s="4"/>
      <c r="N105" s="2"/>
    </row>
    <row r="106" spans="1:14" ht="16.5" customHeight="1" x14ac:dyDescent="0.25">
      <c r="A106" s="106" t="s">
        <v>74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8"/>
      <c r="M106" s="4"/>
      <c r="N106" s="2"/>
    </row>
    <row r="107" spans="1:14" ht="16.5" customHeight="1" x14ac:dyDescent="0.25">
      <c r="A107" s="109" t="s">
        <v>5</v>
      </c>
      <c r="B107" s="111" t="s">
        <v>6</v>
      </c>
      <c r="C107" s="113" t="s">
        <v>7</v>
      </c>
      <c r="D107" s="94" t="s">
        <v>8</v>
      </c>
      <c r="E107" s="95"/>
      <c r="F107" s="94" t="s">
        <v>9</v>
      </c>
      <c r="G107" s="95"/>
      <c r="H107" s="94" t="s">
        <v>10</v>
      </c>
      <c r="I107" s="95"/>
      <c r="J107" s="94" t="s">
        <v>11</v>
      </c>
      <c r="K107" s="95"/>
      <c r="L107" s="6" t="s">
        <v>12</v>
      </c>
      <c r="M107" s="4"/>
      <c r="N107" s="2"/>
    </row>
    <row r="108" spans="1:14" ht="16.5" customHeight="1" x14ac:dyDescent="0.25">
      <c r="A108" s="121"/>
      <c r="B108" s="122"/>
      <c r="C108" s="123"/>
      <c r="D108" s="7" t="s">
        <v>14</v>
      </c>
      <c r="E108" s="8" t="s">
        <v>15</v>
      </c>
      <c r="F108" s="7" t="s">
        <v>14</v>
      </c>
      <c r="G108" s="8" t="s">
        <v>15</v>
      </c>
      <c r="H108" s="7" t="s">
        <v>14</v>
      </c>
      <c r="I108" s="8" t="s">
        <v>15</v>
      </c>
      <c r="J108" s="7" t="s">
        <v>14</v>
      </c>
      <c r="K108" s="8" t="s">
        <v>15</v>
      </c>
      <c r="L108" s="9"/>
      <c r="M108" s="4"/>
      <c r="N108" s="2"/>
    </row>
    <row r="109" spans="1:14" ht="16.5" customHeight="1" x14ac:dyDescent="0.2">
      <c r="A109" s="54" t="e">
        <f>#REF!</f>
        <v>#REF!</v>
      </c>
      <c r="B109" s="54" t="e">
        <f>#REF!</f>
        <v>#REF!</v>
      </c>
      <c r="C109" s="59" t="e">
        <f>#REF!</f>
        <v>#REF!</v>
      </c>
      <c r="D109" s="54" t="e">
        <f>#REF!</f>
        <v>#REF!</v>
      </c>
      <c r="E109" s="65" t="e">
        <f>#REF!</f>
        <v>#REF!</v>
      </c>
      <c r="F109" s="59" t="e">
        <f>#REF!</f>
        <v>#REF!</v>
      </c>
      <c r="G109" s="65" t="e">
        <f>#REF!</f>
        <v>#REF!</v>
      </c>
      <c r="H109" s="59" t="e">
        <f>#REF!</f>
        <v>#REF!</v>
      </c>
      <c r="I109" s="65" t="e">
        <f>#REF!</f>
        <v>#REF!</v>
      </c>
      <c r="J109" s="59" t="e">
        <f>#REF!</f>
        <v>#REF!</v>
      </c>
      <c r="K109" s="65" t="e">
        <f>#REF!</f>
        <v>#REF!</v>
      </c>
      <c r="L109" s="16" t="e">
        <f t="shared" ref="L109:L120" si="19">SUM($E109+$G109+$I109+$K109)</f>
        <v>#REF!</v>
      </c>
      <c r="M109" s="17"/>
      <c r="N109" s="2"/>
    </row>
    <row r="110" spans="1:14" ht="16.5" customHeight="1" x14ac:dyDescent="0.2">
      <c r="A110" s="54" t="e">
        <f>#REF!</f>
        <v>#REF!</v>
      </c>
      <c r="B110" s="54" t="e">
        <f>#REF!</f>
        <v>#REF!</v>
      </c>
      <c r="C110" s="59" t="e">
        <f>#REF!</f>
        <v>#REF!</v>
      </c>
      <c r="D110" s="54" t="e">
        <f>#REF!</f>
        <v>#REF!</v>
      </c>
      <c r="E110" s="65" t="e">
        <f>#REF!</f>
        <v>#REF!</v>
      </c>
      <c r="F110" s="59" t="e">
        <f>#REF!</f>
        <v>#REF!</v>
      </c>
      <c r="G110" s="65" t="e">
        <f>#REF!</f>
        <v>#REF!</v>
      </c>
      <c r="H110" s="59" t="e">
        <f>#REF!</f>
        <v>#REF!</v>
      </c>
      <c r="I110" s="65" t="e">
        <f>#REF!</f>
        <v>#REF!</v>
      </c>
      <c r="J110" s="59" t="e">
        <f>#REF!</f>
        <v>#REF!</v>
      </c>
      <c r="K110" s="65" t="e">
        <f>#REF!</f>
        <v>#REF!</v>
      </c>
      <c r="L110" s="16" t="e">
        <f t="shared" si="19"/>
        <v>#REF!</v>
      </c>
      <c r="M110" s="17"/>
      <c r="N110" s="2"/>
    </row>
    <row r="111" spans="1:14" ht="16.5" customHeight="1" x14ac:dyDescent="0.2">
      <c r="A111" s="54" t="e">
        <f>#REF!</f>
        <v>#REF!</v>
      </c>
      <c r="B111" s="54" t="e">
        <f>#REF!</f>
        <v>#REF!</v>
      </c>
      <c r="C111" s="59" t="e">
        <f>#REF!</f>
        <v>#REF!</v>
      </c>
      <c r="D111" s="54" t="e">
        <f>#REF!</f>
        <v>#REF!</v>
      </c>
      <c r="E111" s="65" t="e">
        <f>#REF!</f>
        <v>#REF!</v>
      </c>
      <c r="F111" s="59" t="e">
        <f>#REF!</f>
        <v>#REF!</v>
      </c>
      <c r="G111" s="65" t="e">
        <f>#REF!</f>
        <v>#REF!</v>
      </c>
      <c r="H111" s="59" t="e">
        <f>#REF!</f>
        <v>#REF!</v>
      </c>
      <c r="I111" s="65" t="e">
        <f>#REF!</f>
        <v>#REF!</v>
      </c>
      <c r="J111" s="59" t="e">
        <f>#REF!</f>
        <v>#REF!</v>
      </c>
      <c r="K111" s="65" t="e">
        <f>#REF!</f>
        <v>#REF!</v>
      </c>
      <c r="L111" s="16" t="e">
        <f t="shared" si="19"/>
        <v>#REF!</v>
      </c>
      <c r="M111" s="17"/>
      <c r="N111" s="2"/>
    </row>
    <row r="112" spans="1:14" ht="16.5" customHeight="1" x14ac:dyDescent="0.2">
      <c r="A112" s="54" t="e">
        <f>#REF!</f>
        <v>#REF!</v>
      </c>
      <c r="B112" s="54" t="e">
        <f>#REF!</f>
        <v>#REF!</v>
      </c>
      <c r="C112" s="59" t="e">
        <f>#REF!</f>
        <v>#REF!</v>
      </c>
      <c r="D112" s="54" t="e">
        <f>#REF!</f>
        <v>#REF!</v>
      </c>
      <c r="E112" s="65" t="e">
        <f>#REF!</f>
        <v>#REF!</v>
      </c>
      <c r="F112" s="59" t="e">
        <f>#REF!</f>
        <v>#REF!</v>
      </c>
      <c r="G112" s="65" t="e">
        <f>#REF!</f>
        <v>#REF!</v>
      </c>
      <c r="H112" s="59" t="e">
        <f>#REF!</f>
        <v>#REF!</v>
      </c>
      <c r="I112" s="65" t="e">
        <f>#REF!</f>
        <v>#REF!</v>
      </c>
      <c r="J112" s="59" t="e">
        <f>#REF!</f>
        <v>#REF!</v>
      </c>
      <c r="K112" s="65" t="e">
        <f>#REF!</f>
        <v>#REF!</v>
      </c>
      <c r="L112" s="16" t="e">
        <f t="shared" si="19"/>
        <v>#REF!</v>
      </c>
      <c r="M112" s="17"/>
      <c r="N112" s="2"/>
    </row>
    <row r="113" spans="1:14" ht="16.5" customHeight="1" x14ac:dyDescent="0.2">
      <c r="A113" s="54" t="e">
        <f>#REF!</f>
        <v>#REF!</v>
      </c>
      <c r="B113" s="54" t="e">
        <f>#REF!</f>
        <v>#REF!</v>
      </c>
      <c r="C113" s="66" t="e">
        <f>#REF!</f>
        <v>#REF!</v>
      </c>
      <c r="D113" s="54" t="e">
        <f>#REF!</f>
        <v>#REF!</v>
      </c>
      <c r="E113" s="65" t="e">
        <f>#REF!</f>
        <v>#REF!</v>
      </c>
      <c r="F113" s="59" t="e">
        <f>#REF!</f>
        <v>#REF!</v>
      </c>
      <c r="G113" s="65" t="e">
        <f>#REF!</f>
        <v>#REF!</v>
      </c>
      <c r="H113" s="59" t="e">
        <f>#REF!</f>
        <v>#REF!</v>
      </c>
      <c r="I113" s="65" t="e">
        <f>#REF!</f>
        <v>#REF!</v>
      </c>
      <c r="J113" s="59" t="e">
        <f>#REF!</f>
        <v>#REF!</v>
      </c>
      <c r="K113" s="65" t="e">
        <f>#REF!</f>
        <v>#REF!</v>
      </c>
      <c r="L113" s="16" t="e">
        <f t="shared" si="19"/>
        <v>#REF!</v>
      </c>
      <c r="M113" s="17"/>
      <c r="N113" s="2"/>
    </row>
    <row r="114" spans="1:14" ht="16.5" customHeight="1" x14ac:dyDescent="0.2">
      <c r="A114" s="54" t="e">
        <f>#REF!</f>
        <v>#REF!</v>
      </c>
      <c r="B114" s="54" t="e">
        <f>#REF!</f>
        <v>#REF!</v>
      </c>
      <c r="C114" s="59" t="e">
        <f>#REF!</f>
        <v>#REF!</v>
      </c>
      <c r="D114" s="54" t="e">
        <f>#REF!</f>
        <v>#REF!</v>
      </c>
      <c r="E114" s="65" t="e">
        <f>#REF!</f>
        <v>#REF!</v>
      </c>
      <c r="F114" s="59" t="e">
        <f>#REF!</f>
        <v>#REF!</v>
      </c>
      <c r="G114" s="65" t="e">
        <f>#REF!</f>
        <v>#REF!</v>
      </c>
      <c r="H114" s="59" t="e">
        <f>#REF!</f>
        <v>#REF!</v>
      </c>
      <c r="I114" s="65" t="e">
        <f>#REF!</f>
        <v>#REF!</v>
      </c>
      <c r="J114" s="59" t="e">
        <f>#REF!</f>
        <v>#REF!</v>
      </c>
      <c r="K114" s="65" t="e">
        <f>#REF!</f>
        <v>#REF!</v>
      </c>
      <c r="L114" s="16" t="e">
        <f t="shared" si="19"/>
        <v>#REF!</v>
      </c>
      <c r="M114" s="17"/>
      <c r="N114" s="2"/>
    </row>
    <row r="115" spans="1:14" ht="16.5" customHeight="1" x14ac:dyDescent="0.2">
      <c r="A115" s="54" t="e">
        <f>#REF!</f>
        <v>#REF!</v>
      </c>
      <c r="B115" s="54" t="e">
        <f>#REF!</f>
        <v>#REF!</v>
      </c>
      <c r="C115" s="66" t="e">
        <f>#REF!</f>
        <v>#REF!</v>
      </c>
      <c r="D115" s="54" t="e">
        <f>#REF!</f>
        <v>#REF!</v>
      </c>
      <c r="E115" s="65" t="e">
        <f>#REF!</f>
        <v>#REF!</v>
      </c>
      <c r="F115" s="59" t="e">
        <f>#REF!</f>
        <v>#REF!</v>
      </c>
      <c r="G115" s="65" t="e">
        <f>#REF!</f>
        <v>#REF!</v>
      </c>
      <c r="H115" s="59" t="e">
        <f>#REF!</f>
        <v>#REF!</v>
      </c>
      <c r="I115" s="65" t="e">
        <f>#REF!</f>
        <v>#REF!</v>
      </c>
      <c r="J115" s="59" t="e">
        <f>#REF!</f>
        <v>#REF!</v>
      </c>
      <c r="K115" s="65" t="e">
        <f>#REF!</f>
        <v>#REF!</v>
      </c>
      <c r="L115" s="16" t="e">
        <f t="shared" si="19"/>
        <v>#REF!</v>
      </c>
      <c r="M115" s="17"/>
      <c r="N115" s="2"/>
    </row>
    <row r="116" spans="1:14" ht="16.5" customHeight="1" x14ac:dyDescent="0.2">
      <c r="A116" s="54" t="e">
        <f>#REF!</f>
        <v>#REF!</v>
      </c>
      <c r="B116" s="54" t="e">
        <f>#REF!</f>
        <v>#REF!</v>
      </c>
      <c r="C116" s="59" t="e">
        <f>#REF!</f>
        <v>#REF!</v>
      </c>
      <c r="D116" s="54" t="e">
        <f>#REF!</f>
        <v>#REF!</v>
      </c>
      <c r="E116" s="65" t="e">
        <f>#REF!</f>
        <v>#REF!</v>
      </c>
      <c r="F116" s="59" t="e">
        <f>#REF!</f>
        <v>#REF!</v>
      </c>
      <c r="G116" s="65" t="e">
        <f>#REF!</f>
        <v>#REF!</v>
      </c>
      <c r="H116" s="59" t="e">
        <f>#REF!</f>
        <v>#REF!</v>
      </c>
      <c r="I116" s="65" t="e">
        <f>#REF!</f>
        <v>#REF!</v>
      </c>
      <c r="J116" s="59" t="e">
        <f>#REF!</f>
        <v>#REF!</v>
      </c>
      <c r="K116" s="65" t="e">
        <f>#REF!</f>
        <v>#REF!</v>
      </c>
      <c r="L116" s="16" t="e">
        <f t="shared" si="19"/>
        <v>#REF!</v>
      </c>
      <c r="M116" s="17"/>
      <c r="N116" s="2"/>
    </row>
    <row r="117" spans="1:14" ht="16.5" customHeight="1" x14ac:dyDescent="0.2">
      <c r="A117" s="54" t="e">
        <f>#REF!</f>
        <v>#REF!</v>
      </c>
      <c r="B117" s="54" t="e">
        <f>#REF!</f>
        <v>#REF!</v>
      </c>
      <c r="C117" s="59" t="e">
        <f>#REF!</f>
        <v>#REF!</v>
      </c>
      <c r="D117" s="54" t="e">
        <f>#REF!</f>
        <v>#REF!</v>
      </c>
      <c r="E117" s="65" t="e">
        <f>#REF!</f>
        <v>#REF!</v>
      </c>
      <c r="F117" s="59" t="e">
        <f>#REF!</f>
        <v>#REF!</v>
      </c>
      <c r="G117" s="65" t="e">
        <f>#REF!</f>
        <v>#REF!</v>
      </c>
      <c r="H117" s="59" t="e">
        <f>#REF!</f>
        <v>#REF!</v>
      </c>
      <c r="I117" s="65" t="e">
        <f>#REF!</f>
        <v>#REF!</v>
      </c>
      <c r="J117" s="59" t="e">
        <f>#REF!</f>
        <v>#REF!</v>
      </c>
      <c r="K117" s="65" t="e">
        <f>#REF!</f>
        <v>#REF!</v>
      </c>
      <c r="L117" s="16" t="e">
        <f t="shared" si="19"/>
        <v>#REF!</v>
      </c>
      <c r="M117" s="17"/>
      <c r="N117" s="2"/>
    </row>
    <row r="118" spans="1:14" ht="16.5" customHeight="1" x14ac:dyDescent="0.2">
      <c r="A118" s="54" t="e">
        <f>#REF!</f>
        <v>#REF!</v>
      </c>
      <c r="B118" s="54" t="e">
        <f>#REF!</f>
        <v>#REF!</v>
      </c>
      <c r="C118" s="59" t="e">
        <f>#REF!</f>
        <v>#REF!</v>
      </c>
      <c r="D118" s="54" t="e">
        <f>#REF!</f>
        <v>#REF!</v>
      </c>
      <c r="E118" s="65" t="e">
        <f>#REF!</f>
        <v>#REF!</v>
      </c>
      <c r="F118" s="59" t="e">
        <f>#REF!</f>
        <v>#REF!</v>
      </c>
      <c r="G118" s="65" t="e">
        <f>#REF!</f>
        <v>#REF!</v>
      </c>
      <c r="H118" s="59" t="e">
        <f>#REF!</f>
        <v>#REF!</v>
      </c>
      <c r="I118" s="65" t="e">
        <f>#REF!</f>
        <v>#REF!</v>
      </c>
      <c r="J118" s="59" t="e">
        <f>#REF!</f>
        <v>#REF!</v>
      </c>
      <c r="K118" s="65" t="e">
        <f>#REF!</f>
        <v>#REF!</v>
      </c>
      <c r="L118" s="16" t="e">
        <f t="shared" si="19"/>
        <v>#REF!</v>
      </c>
      <c r="M118" s="17"/>
      <c r="N118" s="2"/>
    </row>
    <row r="119" spans="1:14" ht="16.5" customHeight="1" x14ac:dyDescent="0.2">
      <c r="A119" s="54" t="e">
        <f>#REF!</f>
        <v>#REF!</v>
      </c>
      <c r="B119" s="54" t="e">
        <f>#REF!</f>
        <v>#REF!</v>
      </c>
      <c r="C119" s="59" t="e">
        <f>#REF!</f>
        <v>#REF!</v>
      </c>
      <c r="D119" s="54" t="e">
        <f>#REF!</f>
        <v>#REF!</v>
      </c>
      <c r="E119" s="65" t="e">
        <f>#REF!</f>
        <v>#REF!</v>
      </c>
      <c r="F119" s="59" t="e">
        <f>#REF!</f>
        <v>#REF!</v>
      </c>
      <c r="G119" s="65" t="e">
        <f>#REF!</f>
        <v>#REF!</v>
      </c>
      <c r="H119" s="59" t="e">
        <f>#REF!</f>
        <v>#REF!</v>
      </c>
      <c r="I119" s="65" t="e">
        <f>#REF!</f>
        <v>#REF!</v>
      </c>
      <c r="J119" s="59" t="e">
        <f>#REF!</f>
        <v>#REF!</v>
      </c>
      <c r="K119" s="65" t="e">
        <f>#REF!</f>
        <v>#REF!</v>
      </c>
      <c r="L119" s="16" t="e">
        <f t="shared" si="19"/>
        <v>#REF!</v>
      </c>
      <c r="M119" s="17"/>
      <c r="N119" s="2"/>
    </row>
    <row r="120" spans="1:14" ht="16.5" customHeight="1" x14ac:dyDescent="0.2">
      <c r="A120" s="54" t="e">
        <f>#REF!</f>
        <v>#REF!</v>
      </c>
      <c r="B120" s="54" t="e">
        <f>#REF!</f>
        <v>#REF!</v>
      </c>
      <c r="C120" s="59" t="e">
        <f>#REF!</f>
        <v>#REF!</v>
      </c>
      <c r="D120" s="54" t="e">
        <f>#REF!</f>
        <v>#REF!</v>
      </c>
      <c r="E120" s="65" t="e">
        <f>#REF!</f>
        <v>#REF!</v>
      </c>
      <c r="F120" s="59" t="e">
        <f>#REF!</f>
        <v>#REF!</v>
      </c>
      <c r="G120" s="65" t="e">
        <f>#REF!</f>
        <v>#REF!</v>
      </c>
      <c r="H120" s="59" t="e">
        <f>#REF!</f>
        <v>#REF!</v>
      </c>
      <c r="I120" s="65" t="e">
        <f>#REF!</f>
        <v>#REF!</v>
      </c>
      <c r="J120" s="59" t="e">
        <f>#REF!</f>
        <v>#REF!</v>
      </c>
      <c r="K120" s="65" t="e">
        <f>#REF!</f>
        <v>#REF!</v>
      </c>
      <c r="L120" s="16" t="e">
        <f t="shared" si="19"/>
        <v>#REF!</v>
      </c>
      <c r="M120" s="17"/>
      <c r="N120" s="2"/>
    </row>
    <row r="121" spans="1:14" ht="16.5" customHeight="1" x14ac:dyDescent="0.2">
      <c r="A121" s="118" t="s">
        <v>18</v>
      </c>
      <c r="B121" s="97"/>
      <c r="C121" s="119"/>
      <c r="D121" s="25"/>
      <c r="E121" s="26" t="e">
        <f>SMALL(E109:E120,1)</f>
        <v>#REF!</v>
      </c>
      <c r="F121" s="26"/>
      <c r="G121" s="26" t="e">
        <f>SMALL(G109:G120,1)</f>
        <v>#REF!</v>
      </c>
      <c r="H121" s="26"/>
      <c r="I121" s="26" t="e">
        <f>SMALL(I109:I120,1)</f>
        <v>#REF!</v>
      </c>
      <c r="J121" s="26"/>
      <c r="K121" s="26" t="e">
        <f>SMALL(K109:K120,1)</f>
        <v>#REF!</v>
      </c>
      <c r="L121" s="16"/>
      <c r="M121" s="17"/>
      <c r="N121" s="2"/>
    </row>
    <row r="122" spans="1:14" ht="16.5" customHeight="1" x14ac:dyDescent="0.2">
      <c r="A122" s="118" t="s">
        <v>18</v>
      </c>
      <c r="B122" s="97"/>
      <c r="C122" s="119"/>
      <c r="D122" s="25"/>
      <c r="E122" s="26" t="e">
        <f>SMALL(E109:E120,2)</f>
        <v>#REF!</v>
      </c>
      <c r="F122" s="26"/>
      <c r="G122" s="26" t="e">
        <f>SMALL(G109:G120,2)</f>
        <v>#REF!</v>
      </c>
      <c r="H122" s="26"/>
      <c r="I122" s="26" t="e">
        <f>SMALL(I109:I120,2)</f>
        <v>#REF!</v>
      </c>
      <c r="J122" s="26"/>
      <c r="K122" s="26" t="e">
        <f>SMALL(K109:K120,2)</f>
        <v>#REF!</v>
      </c>
      <c r="L122" s="27"/>
      <c r="M122" s="28"/>
      <c r="N122" s="2"/>
    </row>
    <row r="123" spans="1:14" ht="16.5" customHeight="1" x14ac:dyDescent="0.2">
      <c r="A123" s="118" t="s">
        <v>18</v>
      </c>
      <c r="B123" s="97"/>
      <c r="C123" s="119"/>
      <c r="D123" s="25"/>
      <c r="E123" s="26" t="e">
        <f>SMALL(E109:E120,3)</f>
        <v>#REF!</v>
      </c>
      <c r="F123" s="26"/>
      <c r="G123" s="26" t="e">
        <f>SMALL(G109:G120,3)</f>
        <v>#REF!</v>
      </c>
      <c r="H123" s="26"/>
      <c r="I123" s="26" t="e">
        <f>SMALL(I109:I120,3)</f>
        <v>#REF!</v>
      </c>
      <c r="J123" s="26"/>
      <c r="K123" s="26" t="e">
        <f>SMALL(K109:K120,3)</f>
        <v>#REF!</v>
      </c>
      <c r="L123" s="27"/>
      <c r="M123" s="28"/>
      <c r="N123" s="2"/>
    </row>
    <row r="124" spans="1:14" ht="16.5" customHeight="1" x14ac:dyDescent="0.2">
      <c r="A124" s="118" t="s">
        <v>18</v>
      </c>
      <c r="B124" s="97"/>
      <c r="C124" s="119"/>
      <c r="D124" s="25"/>
      <c r="E124" s="26" t="e">
        <f>SMALL(E109:E120,4)</f>
        <v>#REF!</v>
      </c>
      <c r="F124" s="26"/>
      <c r="G124" s="26" t="e">
        <f>SMALL(G109:G120,4)</f>
        <v>#REF!</v>
      </c>
      <c r="H124" s="26"/>
      <c r="I124" s="26" t="e">
        <f>SMALL(I109:I120,4)</f>
        <v>#REF!</v>
      </c>
      <c r="J124" s="26"/>
      <c r="K124" s="26" t="e">
        <f>SMALL(K109:K120,4)</f>
        <v>#REF!</v>
      </c>
      <c r="L124" s="27"/>
      <c r="M124" s="28"/>
      <c r="N124" s="2"/>
    </row>
    <row r="125" spans="1:14" ht="16.5" customHeight="1" x14ac:dyDescent="0.25">
      <c r="A125" s="120" t="s">
        <v>19</v>
      </c>
      <c r="B125" s="107"/>
      <c r="C125" s="108"/>
      <c r="D125" s="33"/>
      <c r="E125" s="34" t="e">
        <f>SUM(E109:E120)-E121-E122-E123-E124</f>
        <v>#REF!</v>
      </c>
      <c r="F125" s="34"/>
      <c r="G125" s="34" t="e">
        <f>SUM(G109:G120)-G121-G122-G123-G124</f>
        <v>#REF!</v>
      </c>
      <c r="H125" s="34"/>
      <c r="I125" s="34" t="e">
        <f>SUM(I109:I120)-I121-I122-I123-I124</f>
        <v>#REF!</v>
      </c>
      <c r="J125" s="34"/>
      <c r="K125" s="34" t="e">
        <f>SUM(K109:K120)-K121-K122-K123-K124</f>
        <v>#REF!</v>
      </c>
      <c r="L125" s="35" t="e">
        <f>SUM($E125+$G125+$I125+$K125)</f>
        <v>#REF!</v>
      </c>
      <c r="M125" s="17"/>
      <c r="N125" s="2"/>
    </row>
    <row r="126" spans="1:14" ht="16.5" customHeight="1" x14ac:dyDescent="0.2">
      <c r="B126" s="69" t="s">
        <v>46</v>
      </c>
      <c r="C126" s="69">
        <v>3</v>
      </c>
      <c r="D126" s="2">
        <f>COUNTIF(D112:D123,$C$26)</f>
        <v>0</v>
      </c>
      <c r="F126" s="2">
        <f>COUNTIF(F112:F123,$C$26)</f>
        <v>0</v>
      </c>
      <c r="H126" s="2">
        <f>COUNTIF(H112:H123,$C$26)</f>
        <v>0</v>
      </c>
      <c r="J126" s="2">
        <f>COUNTIF(J112:J123,$C$26)</f>
        <v>0</v>
      </c>
      <c r="L126" s="2" t="s">
        <v>42</v>
      </c>
      <c r="M126" s="2"/>
      <c r="N126" s="2"/>
    </row>
    <row r="127" spans="1:14" ht="16.5" customHeight="1" x14ac:dyDescent="0.2">
      <c r="B127" s="69" t="s">
        <v>46</v>
      </c>
      <c r="C127" s="69">
        <v>4</v>
      </c>
      <c r="D127" s="2">
        <f>COUNTIF(D112:D123,$C$27)</f>
        <v>0</v>
      </c>
      <c r="F127" s="2">
        <f>COUNTIF(F112:F123,$C$27)</f>
        <v>0</v>
      </c>
      <c r="H127" s="2">
        <f>COUNTIF(H112:H123,$C$27)</f>
        <v>0</v>
      </c>
      <c r="J127" s="2">
        <f>COUNTIF(J112:J123,$C$27)</f>
        <v>0</v>
      </c>
      <c r="L127" s="2" t="s">
        <v>50</v>
      </c>
      <c r="M127" s="2"/>
      <c r="N127" s="2"/>
    </row>
    <row r="128" spans="1:14" ht="16.5" customHeight="1" x14ac:dyDescent="0.2">
      <c r="B128" s="69" t="s">
        <v>46</v>
      </c>
      <c r="C128" s="69">
        <v>5</v>
      </c>
      <c r="D128" s="2">
        <f>COUNTIF(D112:D123,$C$28)</f>
        <v>0</v>
      </c>
      <c r="F128" s="2">
        <f>COUNTIF(F112:F123,$C$28)</f>
        <v>0</v>
      </c>
      <c r="H128" s="2">
        <f>COUNTIF(H112:H123,$C$28)</f>
        <v>0</v>
      </c>
      <c r="J128" s="2">
        <f>COUNTIF(J112:J123,$C$28)</f>
        <v>0</v>
      </c>
      <c r="L128" s="2" t="s">
        <v>68</v>
      </c>
      <c r="M128" s="2"/>
      <c r="N128" s="2"/>
    </row>
    <row r="129" spans="2:14" ht="16.5" customHeight="1" x14ac:dyDescent="0.2">
      <c r="B129" s="69" t="s">
        <v>46</v>
      </c>
      <c r="C129" s="69">
        <v>6</v>
      </c>
      <c r="D129" s="2">
        <f>COUNTIF(D112:D123,$C$29)</f>
        <v>0</v>
      </c>
      <c r="F129" s="2">
        <f>COUNTIF(F112:F123,$C$29)</f>
        <v>0</v>
      </c>
      <c r="H129" s="2">
        <f>COUNTIF(H112:H123,$C$29)</f>
        <v>0</v>
      </c>
      <c r="J129" s="2">
        <f>COUNTIF(J112:J123,$C$29)</f>
        <v>0</v>
      </c>
      <c r="L129" s="2" t="s">
        <v>42</v>
      </c>
      <c r="M129" s="2" t="s">
        <v>51</v>
      </c>
      <c r="N129" s="2"/>
    </row>
    <row r="130" spans="2:14" ht="16.5" customHeight="1" x14ac:dyDescent="0.2"/>
    <row r="131" spans="2:14" ht="16.5" customHeight="1" x14ac:dyDescent="0.2"/>
    <row r="132" spans="2:14" ht="16.5" customHeight="1" x14ac:dyDescent="0.2"/>
    <row r="133" spans="2:14" ht="16.5" customHeight="1" x14ac:dyDescent="0.2"/>
    <row r="134" spans="2:14" ht="16.5" customHeight="1" x14ac:dyDescent="0.2"/>
    <row r="135" spans="2:14" ht="16.5" customHeight="1" x14ac:dyDescent="0.2"/>
    <row r="136" spans="2:14" ht="16.5" customHeight="1" x14ac:dyDescent="0.2"/>
    <row r="137" spans="2:14" ht="16.5" customHeight="1" x14ac:dyDescent="0.2"/>
    <row r="138" spans="2:14" ht="16.5" customHeight="1" x14ac:dyDescent="0.2"/>
    <row r="139" spans="2:14" ht="16.5" customHeight="1" x14ac:dyDescent="0.2"/>
    <row r="140" spans="2:14" ht="16.5" customHeight="1" x14ac:dyDescent="0.2"/>
    <row r="141" spans="2:14" ht="16.5" customHeight="1" x14ac:dyDescent="0.2"/>
    <row r="142" spans="2:14" ht="16.5" customHeight="1" x14ac:dyDescent="0.2"/>
    <row r="143" spans="2:14" ht="16.5" customHeight="1" x14ac:dyDescent="0.2"/>
    <row r="144" spans="2:1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</sheetData>
  <mergeCells count="75">
    <mergeCell ref="A121:C121"/>
    <mergeCell ref="A122:C122"/>
    <mergeCell ref="A123:C123"/>
    <mergeCell ref="A124:C124"/>
    <mergeCell ref="A125:C125"/>
    <mergeCell ref="A55:L55"/>
    <mergeCell ref="A56:L56"/>
    <mergeCell ref="A57:A58"/>
    <mergeCell ref="B57:B58"/>
    <mergeCell ref="C57:C58"/>
    <mergeCell ref="D57:E57"/>
    <mergeCell ref="F57:G57"/>
    <mergeCell ref="H57:I57"/>
    <mergeCell ref="J57:K57"/>
    <mergeCell ref="A46:C46"/>
    <mergeCell ref="A47:C47"/>
    <mergeCell ref="A48:C48"/>
    <mergeCell ref="A49:C49"/>
    <mergeCell ref="A50:C50"/>
    <mergeCell ref="H32:I32"/>
    <mergeCell ref="J32:K32"/>
    <mergeCell ref="C7:C8"/>
    <mergeCell ref="D7:E7"/>
    <mergeCell ref="A21:C21"/>
    <mergeCell ref="A22:C22"/>
    <mergeCell ref="A23:C23"/>
    <mergeCell ref="A24:C24"/>
    <mergeCell ref="A25:C25"/>
    <mergeCell ref="A32:A33"/>
    <mergeCell ref="B32:B33"/>
    <mergeCell ref="C32:C33"/>
    <mergeCell ref="D32:E32"/>
    <mergeCell ref="F32:G32"/>
    <mergeCell ref="A31:L31"/>
    <mergeCell ref="A7:A8"/>
    <mergeCell ref="A1:L1"/>
    <mergeCell ref="O1:P4"/>
    <mergeCell ref="A3:L3"/>
    <mergeCell ref="A5:L5"/>
    <mergeCell ref="A6:L6"/>
    <mergeCell ref="B7:B8"/>
    <mergeCell ref="J7:K7"/>
    <mergeCell ref="F7:G7"/>
    <mergeCell ref="H7:I7"/>
    <mergeCell ref="O7:T7"/>
    <mergeCell ref="V19:W30"/>
    <mergeCell ref="A30:L30"/>
    <mergeCell ref="A105:L105"/>
    <mergeCell ref="A106:L106"/>
    <mergeCell ref="A107:A108"/>
    <mergeCell ref="B107:B108"/>
    <mergeCell ref="C107:C108"/>
    <mergeCell ref="D107:E107"/>
    <mergeCell ref="F107:G107"/>
    <mergeCell ref="H107:I107"/>
    <mergeCell ref="J107:K107"/>
    <mergeCell ref="A96:C96"/>
    <mergeCell ref="A97:C97"/>
    <mergeCell ref="A98:C98"/>
    <mergeCell ref="A99:C99"/>
    <mergeCell ref="A100:C100"/>
    <mergeCell ref="A80:L80"/>
    <mergeCell ref="A81:L81"/>
    <mergeCell ref="A82:A83"/>
    <mergeCell ref="B82:B83"/>
    <mergeCell ref="C82:C83"/>
    <mergeCell ref="D82:E82"/>
    <mergeCell ref="F82:G82"/>
    <mergeCell ref="H82:I82"/>
    <mergeCell ref="J82:K82"/>
    <mergeCell ref="A71:C71"/>
    <mergeCell ref="A72:C72"/>
    <mergeCell ref="A73:C73"/>
    <mergeCell ref="A74:C74"/>
    <mergeCell ref="A75:C75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88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101" t="e">
        <f>#REF!</f>
        <v>#REF!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81</v>
      </c>
      <c r="P1" s="100"/>
    </row>
    <row r="2" spans="1:20" ht="16.5" customHeight="1" x14ac:dyDescent="0.2">
      <c r="M2" s="2"/>
      <c r="N2" s="2"/>
      <c r="O2" s="100"/>
      <c r="P2" s="100"/>
    </row>
    <row r="3" spans="1:20" ht="16.5" customHeight="1" x14ac:dyDescent="0.25">
      <c r="A3" s="124" t="s">
        <v>82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6.5" customHeight="1" x14ac:dyDescent="0.2">
      <c r="M4" s="2"/>
      <c r="N4" s="2"/>
      <c r="O4" s="100"/>
      <c r="P4" s="100"/>
    </row>
    <row r="5" spans="1:20" ht="16.5" customHeight="1" x14ac:dyDescent="0.25">
      <c r="A5" s="94" t="s">
        <v>90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6.5" customHeight="1" x14ac:dyDescent="0.25">
      <c r="A6" s="106" t="s">
        <v>83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6.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84</v>
      </c>
      <c r="P7" s="97"/>
      <c r="Q7" s="97"/>
      <c r="R7" s="97"/>
      <c r="S7" s="97"/>
      <c r="T7" s="98"/>
    </row>
    <row r="8" spans="1:20" ht="16.5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54" t="e">
        <f>#REF!</f>
        <v>#REF!</v>
      </c>
      <c r="B9" s="54" t="e">
        <f>#REF!</f>
        <v>#REF!</v>
      </c>
      <c r="C9" s="59" t="e">
        <f>#REF!</f>
        <v>#REF!</v>
      </c>
      <c r="D9" s="54" t="e">
        <f>#REF!</f>
        <v>#REF!</v>
      </c>
      <c r="E9" s="65" t="e">
        <f>#REF!</f>
        <v>#REF!</v>
      </c>
      <c r="F9" s="59" t="e">
        <f>#REF!</f>
        <v>#REF!</v>
      </c>
      <c r="G9" s="65" t="e">
        <f>#REF!</f>
        <v>#REF!</v>
      </c>
      <c r="H9" s="59" t="e">
        <f>#REF!</f>
        <v>#REF!</v>
      </c>
      <c r="I9" s="65" t="e">
        <f>#REF!</f>
        <v>#REF!</v>
      </c>
      <c r="J9" s="59" t="e">
        <f>#REF!</f>
        <v>#REF!</v>
      </c>
      <c r="K9" s="65" t="e">
        <f>#REF!</f>
        <v>#REF!</v>
      </c>
      <c r="L9" s="16" t="e">
        <f t="shared" ref="L9:L20" si="0">SUM($E9+$G9+$I9+$K9)</f>
        <v>#REF!</v>
      </c>
      <c r="M9" s="17"/>
      <c r="N9" s="2"/>
      <c r="O9" s="18" t="str">
        <f>A5</f>
        <v>GCP F1A</v>
      </c>
      <c r="P9" s="19" t="e">
        <f>E25</f>
        <v>#REF!</v>
      </c>
      <c r="Q9" s="19" t="e">
        <f>G25</f>
        <v>#REF!</v>
      </c>
      <c r="R9" s="19" t="e">
        <f>I25</f>
        <v>#REF!</v>
      </c>
      <c r="S9" s="19" t="e">
        <f t="shared" ref="S9:T9" si="1">K25</f>
        <v>#REF!</v>
      </c>
      <c r="T9" s="19" t="e">
        <f t="shared" si="1"/>
        <v>#REF!</v>
      </c>
    </row>
    <row r="10" spans="1:20" ht="16.5" customHeight="1" x14ac:dyDescent="0.2">
      <c r="A10" s="54" t="e">
        <f>#REF!</f>
        <v>#REF!</v>
      </c>
      <c r="B10" s="54" t="e">
        <f>#REF!</f>
        <v>#REF!</v>
      </c>
      <c r="C10" s="59" t="e">
        <f>#REF!</f>
        <v>#REF!</v>
      </c>
      <c r="D10" s="54" t="e">
        <f>#REF!</f>
        <v>#REF!</v>
      </c>
      <c r="E10" s="65" t="e">
        <f>#REF!</f>
        <v>#REF!</v>
      </c>
      <c r="F10" s="59" t="e">
        <f>#REF!</f>
        <v>#REF!</v>
      </c>
      <c r="G10" s="65" t="e">
        <f>#REF!</f>
        <v>#REF!</v>
      </c>
      <c r="H10" s="59" t="e">
        <f>#REF!</f>
        <v>#REF!</v>
      </c>
      <c r="I10" s="65" t="e">
        <f>#REF!</f>
        <v>#REF!</v>
      </c>
      <c r="J10" s="59" t="e">
        <f>#REF!</f>
        <v>#REF!</v>
      </c>
      <c r="K10" s="65" t="e">
        <f>#REF!</f>
        <v>#REF!</v>
      </c>
      <c r="L10" s="16" t="e">
        <f t="shared" si="0"/>
        <v>#REF!</v>
      </c>
      <c r="M10" s="17"/>
      <c r="N10" s="2"/>
      <c r="O10" s="18" t="str">
        <f>A29</f>
        <v>BOQ F1A</v>
      </c>
      <c r="P10" s="19" t="e">
        <f>E49</f>
        <v>#REF!</v>
      </c>
      <c r="Q10" s="19" t="e">
        <f>G49</f>
        <v>#REF!</v>
      </c>
      <c r="R10" s="19" t="e">
        <f>I49</f>
        <v>#REF!</v>
      </c>
      <c r="S10" s="19" t="e">
        <f t="shared" ref="S10:T10" si="2">K49</f>
        <v>#REF!</v>
      </c>
      <c r="T10" s="19" t="e">
        <f t="shared" si="2"/>
        <v>#REF!</v>
      </c>
    </row>
    <row r="11" spans="1:20" ht="16.5" customHeight="1" x14ac:dyDescent="0.2">
      <c r="A11" s="54" t="e">
        <f>#REF!</f>
        <v>#REF!</v>
      </c>
      <c r="B11" s="54" t="e">
        <f>#REF!</f>
        <v>#REF!</v>
      </c>
      <c r="C11" s="59" t="e">
        <f>#REF!</f>
        <v>#REF!</v>
      </c>
      <c r="D11" s="54" t="e">
        <f>#REF!</f>
        <v>#REF!</v>
      </c>
      <c r="E11" s="65" t="e">
        <f>#REF!</f>
        <v>#REF!</v>
      </c>
      <c r="F11" s="59" t="e">
        <f>#REF!</f>
        <v>#REF!</v>
      </c>
      <c r="G11" s="65" t="e">
        <f>#REF!</f>
        <v>#REF!</v>
      </c>
      <c r="H11" s="59" t="e">
        <f>#REF!</f>
        <v>#REF!</v>
      </c>
      <c r="I11" s="65" t="e">
        <f>#REF!</f>
        <v>#REF!</v>
      </c>
      <c r="J11" s="59" t="e">
        <f>#REF!</f>
        <v>#REF!</v>
      </c>
      <c r="K11" s="65" t="e">
        <f>#REF!</f>
        <v>#REF!</v>
      </c>
      <c r="L11" s="16" t="e">
        <f t="shared" si="0"/>
        <v>#REF!</v>
      </c>
      <c r="M11" s="17"/>
      <c r="N11" s="2"/>
      <c r="O11" s="18" t="e">
        <f t="shared" ref="O11:T11" si="3">#REF!</f>
        <v>#REF!</v>
      </c>
      <c r="P11" s="19" t="e">
        <f t="shared" si="3"/>
        <v>#REF!</v>
      </c>
      <c r="Q11" s="19" t="e">
        <f t="shared" si="3"/>
        <v>#REF!</v>
      </c>
      <c r="R11" s="19" t="e">
        <f t="shared" si="3"/>
        <v>#REF!</v>
      </c>
      <c r="S11" s="19" t="e">
        <f t="shared" si="3"/>
        <v>#REF!</v>
      </c>
      <c r="T11" s="19" t="e">
        <f t="shared" si="3"/>
        <v>#REF!</v>
      </c>
    </row>
    <row r="12" spans="1:20" ht="16.5" customHeight="1" x14ac:dyDescent="0.2">
      <c r="A12" s="54" t="e">
        <f>#REF!</f>
        <v>#REF!</v>
      </c>
      <c r="B12" s="54" t="e">
        <f>#REF!</f>
        <v>#REF!</v>
      </c>
      <c r="C12" s="59" t="e">
        <f>#REF!</f>
        <v>#REF!</v>
      </c>
      <c r="D12" s="54" t="e">
        <f>#REF!</f>
        <v>#REF!</v>
      </c>
      <c r="E12" s="65" t="e">
        <f>#REF!</f>
        <v>#REF!</v>
      </c>
      <c r="F12" s="59" t="e">
        <f>#REF!</f>
        <v>#REF!</v>
      </c>
      <c r="G12" s="65" t="e">
        <f>#REF!</f>
        <v>#REF!</v>
      </c>
      <c r="H12" s="59" t="e">
        <f>#REF!</f>
        <v>#REF!</v>
      </c>
      <c r="I12" s="65" t="e">
        <f>#REF!</f>
        <v>#REF!</v>
      </c>
      <c r="J12" s="59" t="e">
        <f>#REF!</f>
        <v>#REF!</v>
      </c>
      <c r="K12" s="65" t="e">
        <f>#REF!</f>
        <v>#REF!</v>
      </c>
      <c r="L12" s="16" t="e">
        <f t="shared" si="0"/>
        <v>#REF!</v>
      </c>
      <c r="M12" s="17"/>
      <c r="N12" s="2"/>
      <c r="O12" s="18" t="e">
        <f t="shared" ref="O12:T12" si="4">#REF!</f>
        <v>#REF!</v>
      </c>
      <c r="P12" s="19" t="e">
        <f t="shared" si="4"/>
        <v>#REF!</v>
      </c>
      <c r="Q12" s="19" t="e">
        <f t="shared" si="4"/>
        <v>#REF!</v>
      </c>
      <c r="R12" s="19" t="e">
        <f t="shared" si="4"/>
        <v>#REF!</v>
      </c>
      <c r="S12" s="19" t="e">
        <f t="shared" si="4"/>
        <v>#REF!</v>
      </c>
      <c r="T12" s="19" t="e">
        <f t="shared" si="4"/>
        <v>#REF!</v>
      </c>
    </row>
    <row r="13" spans="1:20" ht="16.5" customHeight="1" x14ac:dyDescent="0.2">
      <c r="A13" s="54" t="e">
        <f>#REF!</f>
        <v>#REF!</v>
      </c>
      <c r="B13" s="54" t="e">
        <f>#REF!</f>
        <v>#REF!</v>
      </c>
      <c r="C13" s="66" t="e">
        <f>#REF!</f>
        <v>#REF!</v>
      </c>
      <c r="D13" s="78" t="e">
        <f>#REF!</f>
        <v>#REF!</v>
      </c>
      <c r="E13" s="65" t="e">
        <f>#REF!</f>
        <v>#REF!</v>
      </c>
      <c r="F13" s="59" t="e">
        <f>#REF!</f>
        <v>#REF!</v>
      </c>
      <c r="G13" s="65" t="e">
        <f>#REF!</f>
        <v>#REF!</v>
      </c>
      <c r="H13" s="59" t="e">
        <f>#REF!</f>
        <v>#REF!</v>
      </c>
      <c r="I13" s="65" t="e">
        <f>#REF!</f>
        <v>#REF!</v>
      </c>
      <c r="J13" s="59" t="e">
        <f>#REF!</f>
        <v>#REF!</v>
      </c>
      <c r="K13" s="65" t="e">
        <f>#REF!</f>
        <v>#REF!</v>
      </c>
      <c r="L13" s="16" t="e">
        <f t="shared" si="0"/>
        <v>#REF!</v>
      </c>
      <c r="M13" s="17"/>
      <c r="N13" s="2"/>
      <c r="O13" s="18" t="e">
        <f t="shared" ref="O13:T13" si="5">#REF!</f>
        <v>#REF!</v>
      </c>
      <c r="P13" s="19" t="e">
        <f t="shared" si="5"/>
        <v>#REF!</v>
      </c>
      <c r="Q13" s="19" t="e">
        <f t="shared" si="5"/>
        <v>#REF!</v>
      </c>
      <c r="R13" s="19" t="e">
        <f t="shared" si="5"/>
        <v>#REF!</v>
      </c>
      <c r="S13" s="19" t="e">
        <f t="shared" si="5"/>
        <v>#REF!</v>
      </c>
      <c r="T13" s="19" t="e">
        <f t="shared" si="5"/>
        <v>#REF!</v>
      </c>
    </row>
    <row r="14" spans="1:20" ht="16.5" customHeight="1" x14ac:dyDescent="0.2">
      <c r="A14" s="54" t="e">
        <f>#REF!</f>
        <v>#REF!</v>
      </c>
      <c r="B14" s="54" t="e">
        <f>#REF!</f>
        <v>#REF!</v>
      </c>
      <c r="C14" s="59" t="e">
        <f>#REF!</f>
        <v>#REF!</v>
      </c>
      <c r="D14" s="78" t="e">
        <f>#REF!</f>
        <v>#REF!</v>
      </c>
      <c r="E14" s="65" t="e">
        <f>#REF!</f>
        <v>#REF!</v>
      </c>
      <c r="F14" s="59" t="e">
        <f>#REF!</f>
        <v>#REF!</v>
      </c>
      <c r="G14" s="65" t="e">
        <f>#REF!</f>
        <v>#REF!</v>
      </c>
      <c r="H14" s="59" t="e">
        <f>#REF!</f>
        <v>#REF!</v>
      </c>
      <c r="I14" s="65" t="e">
        <f>#REF!</f>
        <v>#REF!</v>
      </c>
      <c r="J14" s="59" t="e">
        <f>#REF!</f>
        <v>#REF!</v>
      </c>
      <c r="K14" s="65" t="e">
        <f>#REF!</f>
        <v>#REF!</v>
      </c>
      <c r="L14" s="16" t="e">
        <f t="shared" si="0"/>
        <v>#REF!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6.5" customHeight="1" x14ac:dyDescent="0.2">
      <c r="A15" s="54" t="e">
        <f>#REF!</f>
        <v>#REF!</v>
      </c>
      <c r="B15" s="54" t="e">
        <f>#REF!</f>
        <v>#REF!</v>
      </c>
      <c r="C15" s="66" t="e">
        <f>#REF!</f>
        <v>#REF!</v>
      </c>
      <c r="D15" s="54" t="e">
        <f>#REF!</f>
        <v>#REF!</v>
      </c>
      <c r="E15" s="65" t="e">
        <f>#REF!</f>
        <v>#REF!</v>
      </c>
      <c r="F15" s="59" t="e">
        <f>#REF!</f>
        <v>#REF!</v>
      </c>
      <c r="G15" s="65" t="e">
        <f>#REF!</f>
        <v>#REF!</v>
      </c>
      <c r="H15" s="59" t="e">
        <f>#REF!</f>
        <v>#REF!</v>
      </c>
      <c r="I15" s="65" t="e">
        <f>#REF!</f>
        <v>#REF!</v>
      </c>
      <c r="J15" s="59" t="e">
        <f>#REF!</f>
        <v>#REF!</v>
      </c>
      <c r="K15" s="65" t="e">
        <f>#REF!</f>
        <v>#REF!</v>
      </c>
      <c r="L15" s="16" t="e">
        <f t="shared" si="0"/>
        <v>#REF!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6.5" customHeight="1" x14ac:dyDescent="0.2">
      <c r="A16" s="54" t="e">
        <f>#REF!</f>
        <v>#REF!</v>
      </c>
      <c r="B16" s="54" t="e">
        <f>#REF!</f>
        <v>#REF!</v>
      </c>
      <c r="C16" s="59" t="e">
        <f>#REF!</f>
        <v>#REF!</v>
      </c>
      <c r="D16" s="54" t="e">
        <f>#REF!</f>
        <v>#REF!</v>
      </c>
      <c r="E16" s="65" t="e">
        <f>#REF!</f>
        <v>#REF!</v>
      </c>
      <c r="F16" s="59" t="e">
        <f>#REF!</f>
        <v>#REF!</v>
      </c>
      <c r="G16" s="65" t="e">
        <f>#REF!</f>
        <v>#REF!</v>
      </c>
      <c r="H16" s="59" t="e">
        <f>#REF!</f>
        <v>#REF!</v>
      </c>
      <c r="I16" s="65" t="e">
        <f>#REF!</f>
        <v>#REF!</v>
      </c>
      <c r="J16" s="59" t="e">
        <f>#REF!</f>
        <v>#REF!</v>
      </c>
      <c r="K16" s="65" t="e">
        <f>#REF!</f>
        <v>#REF!</v>
      </c>
      <c r="L16" s="16" t="e">
        <f t="shared" si="0"/>
        <v>#REF!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6.5" customHeight="1" x14ac:dyDescent="0.2">
      <c r="A17" s="54" t="e">
        <f>#REF!</f>
        <v>#REF!</v>
      </c>
      <c r="B17" s="54" t="e">
        <f>#REF!</f>
        <v>#REF!</v>
      </c>
      <c r="C17" s="59" t="e">
        <f>#REF!</f>
        <v>#REF!</v>
      </c>
      <c r="D17" s="54" t="e">
        <f>#REF!</f>
        <v>#REF!</v>
      </c>
      <c r="E17" s="65" t="e">
        <f>#REF!</f>
        <v>#REF!</v>
      </c>
      <c r="F17" s="59" t="e">
        <f>#REF!</f>
        <v>#REF!</v>
      </c>
      <c r="G17" s="65" t="e">
        <f>#REF!</f>
        <v>#REF!</v>
      </c>
      <c r="H17" s="59" t="e">
        <f>#REF!</f>
        <v>#REF!</v>
      </c>
      <c r="I17" s="65" t="e">
        <f>#REF!</f>
        <v>#REF!</v>
      </c>
      <c r="J17" s="59" t="e">
        <f>#REF!</f>
        <v>#REF!</v>
      </c>
      <c r="K17" s="65" t="e">
        <f>#REF!</f>
        <v>#REF!</v>
      </c>
      <c r="L17" s="16" t="e">
        <f t="shared" si="0"/>
        <v>#REF!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6.5" customHeight="1" x14ac:dyDescent="0.2">
      <c r="A18" s="54" t="e">
        <f>#REF!</f>
        <v>#REF!</v>
      </c>
      <c r="B18" s="54" t="e">
        <f>#REF!</f>
        <v>#REF!</v>
      </c>
      <c r="C18" s="59" t="e">
        <f>#REF!</f>
        <v>#REF!</v>
      </c>
      <c r="D18" s="54" t="e">
        <f>#REF!</f>
        <v>#REF!</v>
      </c>
      <c r="E18" s="65" t="e">
        <f>#REF!</f>
        <v>#REF!</v>
      </c>
      <c r="F18" s="59" t="e">
        <f>#REF!</f>
        <v>#REF!</v>
      </c>
      <c r="G18" s="65" t="e">
        <f>#REF!</f>
        <v>#REF!</v>
      </c>
      <c r="H18" s="59" t="e">
        <f>#REF!</f>
        <v>#REF!</v>
      </c>
      <c r="I18" s="65" t="e">
        <f>#REF!</f>
        <v>#REF!</v>
      </c>
      <c r="J18" s="59" t="e">
        <f>#REF!</f>
        <v>#REF!</v>
      </c>
      <c r="K18" s="65" t="e">
        <f>#REF!</f>
        <v>#REF!</v>
      </c>
      <c r="L18" s="16" t="e">
        <f t="shared" si="0"/>
        <v>#REF!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6.5" customHeight="1" x14ac:dyDescent="0.2">
      <c r="A19" s="54" t="e">
        <f>#REF!</f>
        <v>#REF!</v>
      </c>
      <c r="B19" s="54" t="e">
        <f>#REF!</f>
        <v>#REF!</v>
      </c>
      <c r="C19" s="59" t="e">
        <f>#REF!</f>
        <v>#REF!</v>
      </c>
      <c r="D19" s="54" t="e">
        <f>#REF!</f>
        <v>#REF!</v>
      </c>
      <c r="E19" s="65" t="e">
        <f>#REF!</f>
        <v>#REF!</v>
      </c>
      <c r="F19" s="59" t="e">
        <f>#REF!</f>
        <v>#REF!</v>
      </c>
      <c r="G19" s="65" t="e">
        <f>#REF!</f>
        <v>#REF!</v>
      </c>
      <c r="H19" s="59" t="e">
        <f>#REF!</f>
        <v>#REF!</v>
      </c>
      <c r="I19" s="65" t="e">
        <f>#REF!</f>
        <v>#REF!</v>
      </c>
      <c r="J19" s="59" t="e">
        <f>#REF!</f>
        <v>#REF!</v>
      </c>
      <c r="K19" s="65" t="e">
        <f>#REF!</f>
        <v>#REF!</v>
      </c>
      <c r="L19" s="16" t="e">
        <f t="shared" si="0"/>
        <v>#REF!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6.5" customHeight="1" x14ac:dyDescent="0.2">
      <c r="A20" s="54" t="e">
        <f>#REF!</f>
        <v>#REF!</v>
      </c>
      <c r="B20" s="54" t="e">
        <f>#REF!</f>
        <v>#REF!</v>
      </c>
      <c r="C20" s="59" t="e">
        <f>#REF!</f>
        <v>#REF!</v>
      </c>
      <c r="D20" s="54" t="e">
        <f>#REF!</f>
        <v>#REF!</v>
      </c>
      <c r="E20" s="65" t="e">
        <f>#REF!</f>
        <v>#REF!</v>
      </c>
      <c r="F20" s="59" t="e">
        <f>#REF!</f>
        <v>#REF!</v>
      </c>
      <c r="G20" s="65" t="e">
        <f>#REF!</f>
        <v>#REF!</v>
      </c>
      <c r="H20" s="59" t="e">
        <f>#REF!</f>
        <v>#REF!</v>
      </c>
      <c r="I20" s="65" t="e">
        <f>#REF!</f>
        <v>#REF!</v>
      </c>
      <c r="J20" s="59" t="e">
        <f>#REF!</f>
        <v>#REF!</v>
      </c>
      <c r="K20" s="65" t="e">
        <f>#REF!</f>
        <v>#REF!</v>
      </c>
      <c r="L20" s="16" t="e">
        <f t="shared" si="0"/>
        <v>#REF!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6.5" customHeight="1" x14ac:dyDescent="0.2">
      <c r="A21" s="118" t="s">
        <v>18</v>
      </c>
      <c r="B21" s="97"/>
      <c r="C21" s="119"/>
      <c r="D21" s="25"/>
      <c r="E21" s="26" t="e">
        <f>SMALL(E9:E20,1)</f>
        <v>#REF!</v>
      </c>
      <c r="F21" s="26"/>
      <c r="G21" s="26" t="e">
        <f>SMALL(G9:G20,1)</f>
        <v>#REF!</v>
      </c>
      <c r="H21" s="26"/>
      <c r="I21" s="26" t="e">
        <f>SMALL(I9:I20,1)</f>
        <v>#REF!</v>
      </c>
      <c r="J21" s="26"/>
      <c r="K21" s="26" t="e">
        <f>SMALL(K9:K20,1)</f>
        <v>#REF!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6.5" customHeight="1" x14ac:dyDescent="0.2">
      <c r="A22" s="118" t="s">
        <v>18</v>
      </c>
      <c r="B22" s="97"/>
      <c r="C22" s="119"/>
      <c r="D22" s="25"/>
      <c r="E22" s="26" t="e">
        <f>SMALL(E9:E20,2)</f>
        <v>#REF!</v>
      </c>
      <c r="F22" s="26"/>
      <c r="G22" s="26" t="e">
        <f>SMALL(G9:G20,2)</f>
        <v>#REF!</v>
      </c>
      <c r="H22" s="26"/>
      <c r="I22" s="26" t="e">
        <f>SMALL(I9:I20,2)</f>
        <v>#REF!</v>
      </c>
      <c r="J22" s="26"/>
      <c r="K22" s="26" t="e">
        <f>SMALL(K9:K20,2)</f>
        <v>#REF!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6.5" customHeight="1" x14ac:dyDescent="0.2">
      <c r="A23" s="118" t="s">
        <v>18</v>
      </c>
      <c r="B23" s="97"/>
      <c r="C23" s="119"/>
      <c r="D23" s="25"/>
      <c r="E23" s="26" t="e">
        <f>SMALL(E9:E20,3)</f>
        <v>#REF!</v>
      </c>
      <c r="F23" s="26"/>
      <c r="G23" s="26" t="e">
        <f>SMALL(G9:G20,3)</f>
        <v>#REF!</v>
      </c>
      <c r="H23" s="26"/>
      <c r="I23" s="26" t="e">
        <f>SMALL(I9:I20,3)</f>
        <v>#REF!</v>
      </c>
      <c r="J23" s="26"/>
      <c r="K23" s="26" t="e">
        <f>SMALL(K9:K20,3)</f>
        <v>#REF!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6.5" customHeight="1" x14ac:dyDescent="0.2">
      <c r="A24" s="118" t="s">
        <v>18</v>
      </c>
      <c r="B24" s="97"/>
      <c r="C24" s="119"/>
      <c r="D24" s="25"/>
      <c r="E24" s="26" t="e">
        <f>SMALL(E9:E20,4)</f>
        <v>#REF!</v>
      </c>
      <c r="F24" s="26"/>
      <c r="G24" s="26" t="e">
        <f>SMALL(G9:G20,4)</f>
        <v>#REF!</v>
      </c>
      <c r="H24" s="26"/>
      <c r="I24" s="26" t="e">
        <f>SMALL(I9:I20,4)</f>
        <v>#REF!</v>
      </c>
      <c r="J24" s="26"/>
      <c r="K24" s="26" t="e">
        <f>SMALL(K9:K20,4)</f>
        <v>#REF!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6.5" customHeight="1" x14ac:dyDescent="0.25">
      <c r="A25" s="120" t="s">
        <v>19</v>
      </c>
      <c r="B25" s="107"/>
      <c r="C25" s="108"/>
      <c r="D25" s="33"/>
      <c r="E25" s="34" t="e">
        <f>SUM(E9:E20)-E21-E22-E23-E24</f>
        <v>#REF!</v>
      </c>
      <c r="F25" s="34"/>
      <c r="G25" s="34" t="e">
        <f>SUM(G9:G20)-G21-G22-G23-G24</f>
        <v>#REF!</v>
      </c>
      <c r="H25" s="34"/>
      <c r="I25" s="34" t="e">
        <f>SUM(I9:I20)-I21-I22-I23-I24</f>
        <v>#REF!</v>
      </c>
      <c r="J25" s="34"/>
      <c r="K25" s="34" t="e">
        <f>SUM(K9:K20)-K21-K22-K23-K24</f>
        <v>#REF!</v>
      </c>
      <c r="L25" s="35" t="e">
        <f>SUM($E25+$G25+$I25+$K25)</f>
        <v>#REF!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6.5" customHeight="1" x14ac:dyDescent="0.2">
      <c r="B26" s="2" t="s">
        <v>46</v>
      </c>
      <c r="C26" s="2">
        <v>4</v>
      </c>
      <c r="D26" s="2">
        <f>COUNTIF(D9:D20,$C$26)</f>
        <v>0</v>
      </c>
      <c r="F26" s="2">
        <f>COUNTIF(F9:F20,$C$26)</f>
        <v>0</v>
      </c>
      <c r="H26" s="2">
        <f>COUNTIF(H9:H20,$C$26)</f>
        <v>0</v>
      </c>
      <c r="J26" s="2">
        <f>COUNTIF(J9:J20,$C$26)</f>
        <v>0</v>
      </c>
      <c r="L26" s="2" t="s">
        <v>70</v>
      </c>
      <c r="M26" s="2"/>
      <c r="N26" s="2"/>
      <c r="V26" s="100"/>
      <c r="W26" s="100"/>
    </row>
    <row r="27" spans="1:23" ht="16.5" customHeight="1" x14ac:dyDescent="0.2">
      <c r="B27" s="2" t="s">
        <v>46</v>
      </c>
      <c r="C27" s="2">
        <v>5</v>
      </c>
      <c r="D27" s="2">
        <f>COUNTIF(D9:D20,$C$27)</f>
        <v>0</v>
      </c>
      <c r="F27" s="2">
        <f>COUNTIF(F9:F20,$C$27)</f>
        <v>0</v>
      </c>
      <c r="H27" s="2">
        <f>COUNTIF(H9:H20,$C$27)</f>
        <v>0</v>
      </c>
      <c r="J27" s="2">
        <f>COUNTIF(J9:J20,$C$27)</f>
        <v>0</v>
      </c>
      <c r="L27" s="2" t="s">
        <v>85</v>
      </c>
      <c r="M27" s="2"/>
      <c r="N27" s="2"/>
      <c r="V27" s="100"/>
      <c r="W27" s="100"/>
    </row>
    <row r="28" spans="1:23" ht="16.5" customHeight="1" x14ac:dyDescent="0.2">
      <c r="B28" s="2" t="s">
        <v>46</v>
      </c>
      <c r="C28" s="2">
        <v>6</v>
      </c>
      <c r="D28" s="2">
        <f>COUNTIF(D9:D20,$C$28)</f>
        <v>0</v>
      </c>
      <c r="F28" s="2">
        <f>COUNTIF(F9:F20,$C$28)</f>
        <v>0</v>
      </c>
      <c r="H28" s="2">
        <f>COUNTIF(H9:H20,$C$28)</f>
        <v>0</v>
      </c>
      <c r="J28" s="2">
        <f>COUNTIF(J9:J20,$C$28)</f>
        <v>0</v>
      </c>
      <c r="L28" s="2" t="s">
        <v>29</v>
      </c>
      <c r="M28" s="2" t="s">
        <v>91</v>
      </c>
      <c r="N28" s="2"/>
      <c r="V28" s="100"/>
      <c r="W28" s="100"/>
    </row>
    <row r="29" spans="1:23" ht="16.5" customHeight="1" x14ac:dyDescent="0.25">
      <c r="A29" s="94" t="s">
        <v>92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5"/>
      <c r="M29" s="4"/>
      <c r="V29" s="100"/>
      <c r="W29" s="100"/>
    </row>
    <row r="30" spans="1:23" ht="16.5" customHeight="1" x14ac:dyDescent="0.25">
      <c r="A30" s="106" t="s">
        <v>83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4"/>
      <c r="O30" s="69"/>
      <c r="P30" s="69"/>
    </row>
    <row r="31" spans="1:23" ht="16.5" customHeight="1" x14ac:dyDescent="0.25">
      <c r="A31" s="109" t="s">
        <v>5</v>
      </c>
      <c r="B31" s="111" t="s">
        <v>6</v>
      </c>
      <c r="C31" s="113" t="s">
        <v>7</v>
      </c>
      <c r="D31" s="94" t="s">
        <v>8</v>
      </c>
      <c r="E31" s="95"/>
      <c r="F31" s="94" t="s">
        <v>9</v>
      </c>
      <c r="G31" s="95"/>
      <c r="H31" s="94" t="s">
        <v>10</v>
      </c>
      <c r="I31" s="95"/>
      <c r="J31" s="94" t="s">
        <v>11</v>
      </c>
      <c r="K31" s="95"/>
      <c r="L31" s="6" t="s">
        <v>12</v>
      </c>
      <c r="M31" s="4"/>
      <c r="O31" s="69"/>
      <c r="P31" s="69"/>
    </row>
    <row r="32" spans="1:23" ht="16.5" customHeight="1" x14ac:dyDescent="0.25">
      <c r="A32" s="121"/>
      <c r="B32" s="122"/>
      <c r="C32" s="123"/>
      <c r="D32" s="7" t="s">
        <v>14</v>
      </c>
      <c r="E32" s="8" t="s">
        <v>15</v>
      </c>
      <c r="F32" s="7" t="s">
        <v>14</v>
      </c>
      <c r="G32" s="8" t="s">
        <v>15</v>
      </c>
      <c r="H32" s="7" t="s">
        <v>14</v>
      </c>
      <c r="I32" s="8" t="s">
        <v>15</v>
      </c>
      <c r="J32" s="7" t="s">
        <v>14</v>
      </c>
      <c r="K32" s="8" t="s">
        <v>15</v>
      </c>
      <c r="L32" s="9"/>
      <c r="M32" s="4"/>
      <c r="O32" s="69"/>
      <c r="P32" s="69"/>
    </row>
    <row r="33" spans="1:14" ht="16.5" customHeight="1" x14ac:dyDescent="0.2">
      <c r="A33" s="54" t="e">
        <f>#REF!</f>
        <v>#REF!</v>
      </c>
      <c r="B33" s="54" t="e">
        <f>#REF!</f>
        <v>#REF!</v>
      </c>
      <c r="C33" s="59" t="e">
        <f>#REF!</f>
        <v>#REF!</v>
      </c>
      <c r="D33" s="54" t="e">
        <f>#REF!</f>
        <v>#REF!</v>
      </c>
      <c r="E33" s="65" t="e">
        <f>#REF!</f>
        <v>#REF!</v>
      </c>
      <c r="F33" s="59" t="e">
        <f>#REF!</f>
        <v>#REF!</v>
      </c>
      <c r="G33" s="65" t="e">
        <f>#REF!</f>
        <v>#REF!</v>
      </c>
      <c r="H33" s="59" t="e">
        <f>#REF!</f>
        <v>#REF!</v>
      </c>
      <c r="I33" s="65" t="e">
        <f>#REF!</f>
        <v>#REF!</v>
      </c>
      <c r="J33" s="59" t="e">
        <f>#REF!</f>
        <v>#REF!</v>
      </c>
      <c r="K33" s="65" t="e">
        <f>#REF!</f>
        <v>#REF!</v>
      </c>
      <c r="L33" s="16" t="e">
        <f t="shared" ref="L33:L44" si="16">SUM($E33+$G33+$I33+$K33)</f>
        <v>#REF!</v>
      </c>
      <c r="M33" s="17"/>
    </row>
    <row r="34" spans="1:14" ht="16.5" customHeight="1" x14ac:dyDescent="0.2">
      <c r="A34" s="54" t="e">
        <f>#REF!</f>
        <v>#REF!</v>
      </c>
      <c r="B34" s="54" t="e">
        <f>#REF!</f>
        <v>#REF!</v>
      </c>
      <c r="C34" s="59" t="e">
        <f>#REF!</f>
        <v>#REF!</v>
      </c>
      <c r="D34" s="54" t="e">
        <f>#REF!</f>
        <v>#REF!</v>
      </c>
      <c r="E34" s="65" t="e">
        <f>#REF!</f>
        <v>#REF!</v>
      </c>
      <c r="F34" s="59" t="e">
        <f>#REF!</f>
        <v>#REF!</v>
      </c>
      <c r="G34" s="65" t="e">
        <f>#REF!</f>
        <v>#REF!</v>
      </c>
      <c r="H34" s="59" t="e">
        <f>#REF!</f>
        <v>#REF!</v>
      </c>
      <c r="I34" s="65" t="e">
        <f>#REF!</f>
        <v>#REF!</v>
      </c>
      <c r="J34" s="59" t="e">
        <f>#REF!</f>
        <v>#REF!</v>
      </c>
      <c r="K34" s="65" t="e">
        <f>#REF!</f>
        <v>#REF!</v>
      </c>
      <c r="L34" s="16" t="e">
        <f t="shared" si="16"/>
        <v>#REF!</v>
      </c>
      <c r="M34" s="17"/>
    </row>
    <row r="35" spans="1:14" ht="16.5" customHeight="1" x14ac:dyDescent="0.2">
      <c r="A35" s="54" t="e">
        <f>#REF!</f>
        <v>#REF!</v>
      </c>
      <c r="B35" s="54" t="e">
        <f>#REF!</f>
        <v>#REF!</v>
      </c>
      <c r="C35" s="59" t="e">
        <f>#REF!</f>
        <v>#REF!</v>
      </c>
      <c r="D35" s="54" t="e">
        <f>#REF!</f>
        <v>#REF!</v>
      </c>
      <c r="E35" s="65" t="e">
        <f>#REF!</f>
        <v>#REF!</v>
      </c>
      <c r="F35" s="59" t="e">
        <f>#REF!</f>
        <v>#REF!</v>
      </c>
      <c r="G35" s="65" t="e">
        <f>#REF!</f>
        <v>#REF!</v>
      </c>
      <c r="H35" s="59" t="e">
        <f>#REF!</f>
        <v>#REF!</v>
      </c>
      <c r="I35" s="65" t="e">
        <f>#REF!</f>
        <v>#REF!</v>
      </c>
      <c r="J35" s="59" t="e">
        <f>#REF!</f>
        <v>#REF!</v>
      </c>
      <c r="K35" s="65" t="e">
        <f>#REF!</f>
        <v>#REF!</v>
      </c>
      <c r="L35" s="16" t="e">
        <f t="shared" si="16"/>
        <v>#REF!</v>
      </c>
      <c r="M35" s="17"/>
    </row>
    <row r="36" spans="1:14" ht="16.5" customHeight="1" x14ac:dyDescent="0.2">
      <c r="A36" s="54" t="e">
        <f>#REF!</f>
        <v>#REF!</v>
      </c>
      <c r="B36" s="54" t="e">
        <f>#REF!</f>
        <v>#REF!</v>
      </c>
      <c r="C36" s="59" t="e">
        <f>#REF!</f>
        <v>#REF!</v>
      </c>
      <c r="D36" s="54" t="e">
        <f>#REF!</f>
        <v>#REF!</v>
      </c>
      <c r="E36" s="65" t="e">
        <f>#REF!</f>
        <v>#REF!</v>
      </c>
      <c r="F36" s="59" t="e">
        <f>#REF!</f>
        <v>#REF!</v>
      </c>
      <c r="G36" s="65" t="e">
        <f>#REF!</f>
        <v>#REF!</v>
      </c>
      <c r="H36" s="59" t="e">
        <f>#REF!</f>
        <v>#REF!</v>
      </c>
      <c r="I36" s="65" t="e">
        <f>#REF!</f>
        <v>#REF!</v>
      </c>
      <c r="J36" s="59" t="e">
        <f>#REF!</f>
        <v>#REF!</v>
      </c>
      <c r="K36" s="65" t="e">
        <f>#REF!</f>
        <v>#REF!</v>
      </c>
      <c r="L36" s="16" t="e">
        <f t="shared" si="16"/>
        <v>#REF!</v>
      </c>
      <c r="M36" s="17"/>
    </row>
    <row r="37" spans="1:14" ht="16.5" customHeight="1" x14ac:dyDescent="0.2">
      <c r="A37" s="54" t="e">
        <f>#REF!</f>
        <v>#REF!</v>
      </c>
      <c r="B37" s="54" t="e">
        <f>#REF!</f>
        <v>#REF!</v>
      </c>
      <c r="C37" s="66" t="e">
        <f>#REF!</f>
        <v>#REF!</v>
      </c>
      <c r="D37" s="54" t="e">
        <f>#REF!</f>
        <v>#REF!</v>
      </c>
      <c r="E37" s="65" t="e">
        <f>#REF!</f>
        <v>#REF!</v>
      </c>
      <c r="F37" s="59" t="e">
        <f>#REF!</f>
        <v>#REF!</v>
      </c>
      <c r="G37" s="65" t="e">
        <f>#REF!</f>
        <v>#REF!</v>
      </c>
      <c r="H37" s="59" t="e">
        <f>#REF!</f>
        <v>#REF!</v>
      </c>
      <c r="I37" s="65" t="e">
        <f>#REF!</f>
        <v>#REF!</v>
      </c>
      <c r="J37" s="59" t="e">
        <f>#REF!</f>
        <v>#REF!</v>
      </c>
      <c r="K37" s="65" t="e">
        <f>#REF!</f>
        <v>#REF!</v>
      </c>
      <c r="L37" s="16" t="e">
        <f t="shared" si="16"/>
        <v>#REF!</v>
      </c>
      <c r="M37" s="17"/>
    </row>
    <row r="38" spans="1:14" ht="16.5" customHeight="1" x14ac:dyDescent="0.2">
      <c r="A38" s="54" t="e">
        <f>#REF!</f>
        <v>#REF!</v>
      </c>
      <c r="B38" s="54" t="e">
        <f>#REF!</f>
        <v>#REF!</v>
      </c>
      <c r="C38" s="59" t="e">
        <f>#REF!</f>
        <v>#REF!</v>
      </c>
      <c r="D38" s="54" t="e">
        <f>#REF!</f>
        <v>#REF!</v>
      </c>
      <c r="E38" s="65" t="e">
        <f>#REF!</f>
        <v>#REF!</v>
      </c>
      <c r="F38" s="59" t="e">
        <f>#REF!</f>
        <v>#REF!</v>
      </c>
      <c r="G38" s="65" t="e">
        <f>#REF!</f>
        <v>#REF!</v>
      </c>
      <c r="H38" s="59" t="e">
        <f>#REF!</f>
        <v>#REF!</v>
      </c>
      <c r="I38" s="65" t="e">
        <f>#REF!</f>
        <v>#REF!</v>
      </c>
      <c r="J38" s="59" t="e">
        <f>#REF!</f>
        <v>#REF!</v>
      </c>
      <c r="K38" s="65" t="e">
        <f>#REF!</f>
        <v>#REF!</v>
      </c>
      <c r="L38" s="16" t="e">
        <f t="shared" si="16"/>
        <v>#REF!</v>
      </c>
      <c r="M38" s="17"/>
    </row>
    <row r="39" spans="1:14" ht="16.5" customHeight="1" x14ac:dyDescent="0.2">
      <c r="A39" s="54" t="e">
        <f>#REF!</f>
        <v>#REF!</v>
      </c>
      <c r="B39" s="54" t="e">
        <f>#REF!</f>
        <v>#REF!</v>
      </c>
      <c r="C39" s="66" t="e">
        <f>#REF!</f>
        <v>#REF!</v>
      </c>
      <c r="D39" s="54" t="e">
        <f>#REF!</f>
        <v>#REF!</v>
      </c>
      <c r="E39" s="65" t="e">
        <f>#REF!</f>
        <v>#REF!</v>
      </c>
      <c r="F39" s="59" t="e">
        <f>#REF!</f>
        <v>#REF!</v>
      </c>
      <c r="G39" s="65" t="e">
        <f>#REF!</f>
        <v>#REF!</v>
      </c>
      <c r="H39" s="59" t="e">
        <f>#REF!</f>
        <v>#REF!</v>
      </c>
      <c r="I39" s="65" t="e">
        <f>#REF!</f>
        <v>#REF!</v>
      </c>
      <c r="J39" s="59" t="e">
        <f>#REF!</f>
        <v>#REF!</v>
      </c>
      <c r="K39" s="65" t="e">
        <f>#REF!</f>
        <v>#REF!</v>
      </c>
      <c r="L39" s="16" t="e">
        <f t="shared" si="16"/>
        <v>#REF!</v>
      </c>
      <c r="M39" s="17"/>
    </row>
    <row r="40" spans="1:14" ht="16.5" customHeight="1" x14ac:dyDescent="0.2">
      <c r="A40" s="54" t="e">
        <f>#REF!</f>
        <v>#REF!</v>
      </c>
      <c r="B40" s="54" t="e">
        <f>#REF!</f>
        <v>#REF!</v>
      </c>
      <c r="C40" s="59" t="e">
        <f>#REF!</f>
        <v>#REF!</v>
      </c>
      <c r="D40" s="54" t="e">
        <f>#REF!</f>
        <v>#REF!</v>
      </c>
      <c r="E40" s="65" t="e">
        <f>#REF!</f>
        <v>#REF!</v>
      </c>
      <c r="F40" s="59" t="e">
        <f>#REF!</f>
        <v>#REF!</v>
      </c>
      <c r="G40" s="65" t="e">
        <f>#REF!</f>
        <v>#REF!</v>
      </c>
      <c r="H40" s="59" t="e">
        <f>#REF!</f>
        <v>#REF!</v>
      </c>
      <c r="I40" s="65" t="e">
        <f>#REF!</f>
        <v>#REF!</v>
      </c>
      <c r="J40" s="59" t="e">
        <f>#REF!</f>
        <v>#REF!</v>
      </c>
      <c r="K40" s="65" t="e">
        <f>#REF!</f>
        <v>#REF!</v>
      </c>
      <c r="L40" s="16" t="e">
        <f t="shared" si="16"/>
        <v>#REF!</v>
      </c>
      <c r="M40" s="17"/>
    </row>
    <row r="41" spans="1:14" ht="16.5" customHeight="1" x14ac:dyDescent="0.2">
      <c r="A41" s="54" t="e">
        <f>#REF!</f>
        <v>#REF!</v>
      </c>
      <c r="B41" s="54" t="e">
        <f>#REF!</f>
        <v>#REF!</v>
      </c>
      <c r="C41" s="59" t="e">
        <f>#REF!</f>
        <v>#REF!</v>
      </c>
      <c r="D41" s="54" t="e">
        <f>#REF!</f>
        <v>#REF!</v>
      </c>
      <c r="E41" s="65" t="e">
        <f>#REF!</f>
        <v>#REF!</v>
      </c>
      <c r="F41" s="59" t="e">
        <f>#REF!</f>
        <v>#REF!</v>
      </c>
      <c r="G41" s="65" t="e">
        <f>#REF!</f>
        <v>#REF!</v>
      </c>
      <c r="H41" s="59" t="e">
        <f>#REF!</f>
        <v>#REF!</v>
      </c>
      <c r="I41" s="65" t="e">
        <f>#REF!</f>
        <v>#REF!</v>
      </c>
      <c r="J41" s="59" t="e">
        <f>#REF!</f>
        <v>#REF!</v>
      </c>
      <c r="K41" s="65" t="e">
        <f>#REF!</f>
        <v>#REF!</v>
      </c>
      <c r="L41" s="16" t="e">
        <f t="shared" si="16"/>
        <v>#REF!</v>
      </c>
      <c r="M41" s="17"/>
    </row>
    <row r="42" spans="1:14" ht="16.5" customHeight="1" x14ac:dyDescent="0.2">
      <c r="A42" s="54" t="e">
        <f>#REF!</f>
        <v>#REF!</v>
      </c>
      <c r="B42" s="54" t="e">
        <f>#REF!</f>
        <v>#REF!</v>
      </c>
      <c r="C42" s="59" t="e">
        <f>#REF!</f>
        <v>#REF!</v>
      </c>
      <c r="D42" s="54" t="e">
        <f>#REF!</f>
        <v>#REF!</v>
      </c>
      <c r="E42" s="65" t="e">
        <f>#REF!</f>
        <v>#REF!</v>
      </c>
      <c r="F42" s="59" t="e">
        <f>#REF!</f>
        <v>#REF!</v>
      </c>
      <c r="G42" s="65" t="e">
        <f>#REF!</f>
        <v>#REF!</v>
      </c>
      <c r="H42" s="59" t="e">
        <f>#REF!</f>
        <v>#REF!</v>
      </c>
      <c r="I42" s="65" t="e">
        <f>#REF!</f>
        <v>#REF!</v>
      </c>
      <c r="J42" s="59" t="e">
        <f>#REF!</f>
        <v>#REF!</v>
      </c>
      <c r="K42" s="65" t="e">
        <f>#REF!</f>
        <v>#REF!</v>
      </c>
      <c r="L42" s="16" t="e">
        <f t="shared" si="16"/>
        <v>#REF!</v>
      </c>
      <c r="M42" s="17"/>
    </row>
    <row r="43" spans="1:14" ht="16.5" customHeight="1" x14ac:dyDescent="0.2">
      <c r="A43" s="54" t="e">
        <f>#REF!</f>
        <v>#REF!</v>
      </c>
      <c r="B43" s="54" t="e">
        <f>#REF!</f>
        <v>#REF!</v>
      </c>
      <c r="C43" s="59" t="e">
        <f>#REF!</f>
        <v>#REF!</v>
      </c>
      <c r="D43" s="54" t="e">
        <f>#REF!</f>
        <v>#REF!</v>
      </c>
      <c r="E43" s="65" t="e">
        <f>#REF!</f>
        <v>#REF!</v>
      </c>
      <c r="F43" s="59" t="e">
        <f>#REF!</f>
        <v>#REF!</v>
      </c>
      <c r="G43" s="65" t="e">
        <f>#REF!</f>
        <v>#REF!</v>
      </c>
      <c r="H43" s="59" t="e">
        <f>#REF!</f>
        <v>#REF!</v>
      </c>
      <c r="I43" s="65" t="e">
        <f>#REF!</f>
        <v>#REF!</v>
      </c>
      <c r="J43" s="59" t="e">
        <f>#REF!</f>
        <v>#REF!</v>
      </c>
      <c r="K43" s="65" t="e">
        <f>#REF!</f>
        <v>#REF!</v>
      </c>
      <c r="L43" s="16" t="e">
        <f t="shared" si="16"/>
        <v>#REF!</v>
      </c>
      <c r="M43" s="17"/>
    </row>
    <row r="44" spans="1:14" ht="16.5" customHeight="1" x14ac:dyDescent="0.2">
      <c r="A44" s="54" t="e">
        <f>#REF!</f>
        <v>#REF!</v>
      </c>
      <c r="B44" s="54" t="e">
        <f>#REF!</f>
        <v>#REF!</v>
      </c>
      <c r="C44" s="59" t="e">
        <f>#REF!</f>
        <v>#REF!</v>
      </c>
      <c r="D44" s="54" t="e">
        <f>#REF!</f>
        <v>#REF!</v>
      </c>
      <c r="E44" s="65" t="e">
        <f>#REF!</f>
        <v>#REF!</v>
      </c>
      <c r="F44" s="59" t="e">
        <f>#REF!</f>
        <v>#REF!</v>
      </c>
      <c r="G44" s="65" t="e">
        <f>#REF!</f>
        <v>#REF!</v>
      </c>
      <c r="H44" s="59" t="e">
        <f>#REF!</f>
        <v>#REF!</v>
      </c>
      <c r="I44" s="65" t="e">
        <f>#REF!</f>
        <v>#REF!</v>
      </c>
      <c r="J44" s="59" t="e">
        <f>#REF!</f>
        <v>#REF!</v>
      </c>
      <c r="K44" s="65" t="e">
        <f>#REF!</f>
        <v>#REF!</v>
      </c>
      <c r="L44" s="16" t="e">
        <f t="shared" si="16"/>
        <v>#REF!</v>
      </c>
      <c r="M44" s="17"/>
    </row>
    <row r="45" spans="1:14" ht="16.5" customHeight="1" x14ac:dyDescent="0.2">
      <c r="A45" s="118" t="s">
        <v>18</v>
      </c>
      <c r="B45" s="97"/>
      <c r="C45" s="119"/>
      <c r="D45" s="25"/>
      <c r="E45" s="26" t="e">
        <f>SMALL(E33:E44,1)</f>
        <v>#REF!</v>
      </c>
      <c r="F45" s="26"/>
      <c r="G45" s="26" t="e">
        <f>SMALL(G33:G44,1)</f>
        <v>#REF!</v>
      </c>
      <c r="H45" s="26"/>
      <c r="I45" s="26" t="e">
        <f>SMALL(I33:I44,1)</f>
        <v>#REF!</v>
      </c>
      <c r="J45" s="26"/>
      <c r="K45" s="26" t="e">
        <f>SMALL(K33:K44,1)</f>
        <v>#REF!</v>
      </c>
      <c r="L45" s="16"/>
      <c r="M45" s="17"/>
    </row>
    <row r="46" spans="1:14" ht="16.5" customHeight="1" x14ac:dyDescent="0.2">
      <c r="A46" s="118" t="s">
        <v>18</v>
      </c>
      <c r="B46" s="97"/>
      <c r="C46" s="119"/>
      <c r="D46" s="25"/>
      <c r="E46" s="26" t="e">
        <f>SMALL(E33:E44,2)</f>
        <v>#REF!</v>
      </c>
      <c r="F46" s="26"/>
      <c r="G46" s="26" t="e">
        <f>SMALL(G33:G44,2)</f>
        <v>#REF!</v>
      </c>
      <c r="H46" s="26"/>
      <c r="I46" s="26" t="e">
        <f>SMALL(I33:I44,2)</f>
        <v>#REF!</v>
      </c>
      <c r="J46" s="26"/>
      <c r="K46" s="26" t="e">
        <f>SMALL(K33:K44,2)</f>
        <v>#REF!</v>
      </c>
      <c r="L46" s="27"/>
      <c r="M46" s="28"/>
      <c r="N46" s="2"/>
    </row>
    <row r="47" spans="1:14" ht="16.5" customHeight="1" x14ac:dyDescent="0.2">
      <c r="A47" s="118" t="s">
        <v>18</v>
      </c>
      <c r="B47" s="97"/>
      <c r="C47" s="119"/>
      <c r="D47" s="25"/>
      <c r="E47" s="26" t="e">
        <f>SMALL(E33:E44,3)</f>
        <v>#REF!</v>
      </c>
      <c r="F47" s="26"/>
      <c r="G47" s="26" t="e">
        <f>SMALL(G33:G44,3)</f>
        <v>#REF!</v>
      </c>
      <c r="H47" s="26"/>
      <c r="I47" s="26" t="e">
        <f>SMALL(I33:I44,3)</f>
        <v>#REF!</v>
      </c>
      <c r="J47" s="26"/>
      <c r="K47" s="26" t="e">
        <f>SMALL(K33:K44,3)</f>
        <v>#REF!</v>
      </c>
      <c r="L47" s="27"/>
      <c r="M47" s="28"/>
      <c r="N47" s="2"/>
    </row>
    <row r="48" spans="1:14" ht="16.5" customHeight="1" x14ac:dyDescent="0.2">
      <c r="A48" s="118" t="s">
        <v>18</v>
      </c>
      <c r="B48" s="97"/>
      <c r="C48" s="119"/>
      <c r="D48" s="25"/>
      <c r="E48" s="26" t="e">
        <f>SMALL(E33:E44,4)</f>
        <v>#REF!</v>
      </c>
      <c r="F48" s="26"/>
      <c r="G48" s="26" t="e">
        <f>SMALL(G33:G44,4)</f>
        <v>#REF!</v>
      </c>
      <c r="H48" s="26"/>
      <c r="I48" s="26" t="e">
        <f>SMALL(I33:I44,4)</f>
        <v>#REF!</v>
      </c>
      <c r="J48" s="26"/>
      <c r="K48" s="26" t="e">
        <f>SMALL(K33:K44,4)</f>
        <v>#REF!</v>
      </c>
      <c r="L48" s="27"/>
      <c r="M48" s="28"/>
      <c r="N48" s="2"/>
    </row>
    <row r="49" spans="1:14" ht="16.5" customHeight="1" x14ac:dyDescent="0.25">
      <c r="A49" s="120" t="s">
        <v>19</v>
      </c>
      <c r="B49" s="107"/>
      <c r="C49" s="108"/>
      <c r="D49" s="33"/>
      <c r="E49" s="34" t="e">
        <f>SUM(E33:E44)-E45-E46-E47-E48</f>
        <v>#REF!</v>
      </c>
      <c r="F49" s="34"/>
      <c r="G49" s="34" t="e">
        <f>SUM(G33:G44)-G45-G46-G47-G48</f>
        <v>#REF!</v>
      </c>
      <c r="H49" s="34"/>
      <c r="I49" s="34" t="e">
        <f>SUM(I33:I44)-I45-I46-I47-I48</f>
        <v>#REF!</v>
      </c>
      <c r="J49" s="34"/>
      <c r="K49" s="34" t="e">
        <f>SUM(K33:K44)-K45-K46-K47-K48</f>
        <v>#REF!</v>
      </c>
      <c r="L49" s="35" t="e">
        <f>SUM($E49+$G49+$I49+$K49)</f>
        <v>#REF!</v>
      </c>
      <c r="M49" s="17"/>
      <c r="N49" s="2"/>
    </row>
    <row r="50" spans="1:14" ht="16.5" customHeight="1" x14ac:dyDescent="0.2">
      <c r="B50" s="2" t="s">
        <v>46</v>
      </c>
      <c r="C50" s="2">
        <v>4</v>
      </c>
      <c r="D50" s="2">
        <f>COUNTIF(D33:D44,$C$26)</f>
        <v>0</v>
      </c>
      <c r="F50" s="2">
        <f>COUNTIF(F33:F44,$C$26)</f>
        <v>0</v>
      </c>
      <c r="H50" s="2">
        <f>COUNTIF(H33:H44,$C$26)</f>
        <v>0</v>
      </c>
      <c r="J50" s="2">
        <f>COUNTIF(J33:J44,$C$26)</f>
        <v>0</v>
      </c>
      <c r="L50" s="2" t="s">
        <v>70</v>
      </c>
      <c r="M50" s="2"/>
      <c r="N50" s="2"/>
    </row>
    <row r="51" spans="1:14" ht="16.5" customHeight="1" x14ac:dyDescent="0.2">
      <c r="B51" s="2" t="s">
        <v>46</v>
      </c>
      <c r="C51" s="2">
        <v>5</v>
      </c>
      <c r="D51" s="2">
        <f>COUNTIF(D33:D44,$C$27)</f>
        <v>0</v>
      </c>
      <c r="F51" s="2">
        <f>COUNTIF(F33:F44,$C$27)</f>
        <v>0</v>
      </c>
      <c r="H51" s="2">
        <f>COUNTIF(H33:H44,$C$27)</f>
        <v>0</v>
      </c>
      <c r="J51" s="2">
        <f>COUNTIF(J33:J44,$C$27)</f>
        <v>0</v>
      </c>
      <c r="L51" s="2" t="s">
        <v>85</v>
      </c>
      <c r="M51" s="2"/>
      <c r="N51" s="2"/>
    </row>
    <row r="52" spans="1:14" ht="16.5" customHeight="1" x14ac:dyDescent="0.2">
      <c r="B52" s="2" t="s">
        <v>46</v>
      </c>
      <c r="C52" s="2">
        <v>6</v>
      </c>
      <c r="D52" s="2">
        <f>COUNTIF(D33:D44,$C$28)</f>
        <v>0</v>
      </c>
      <c r="F52" s="2">
        <f>COUNTIF(F33:F44,$C$28)</f>
        <v>0</v>
      </c>
      <c r="H52" s="2">
        <f>COUNTIF(H33:H44,$C$28)</f>
        <v>0</v>
      </c>
      <c r="J52" s="2">
        <f>COUNTIF(J33:J44,$C$28)</f>
        <v>0</v>
      </c>
      <c r="L52" s="2" t="s">
        <v>29</v>
      </c>
      <c r="M52" s="2" t="s">
        <v>91</v>
      </c>
      <c r="N52" s="2"/>
    </row>
    <row r="53" spans="1:14" ht="16.5" customHeight="1" x14ac:dyDescent="0.2"/>
    <row r="54" spans="1:14" ht="16.5" customHeight="1" x14ac:dyDescent="0.2"/>
    <row r="55" spans="1:14" ht="16.5" customHeight="1" x14ac:dyDescent="0.2"/>
    <row r="56" spans="1:14" ht="16.5" customHeight="1" x14ac:dyDescent="0.2"/>
    <row r="57" spans="1:14" ht="16.5" customHeight="1" x14ac:dyDescent="0.2"/>
    <row r="58" spans="1:14" ht="16.5" customHeight="1" x14ac:dyDescent="0.2"/>
    <row r="59" spans="1:14" ht="16.5" customHeight="1" x14ac:dyDescent="0.2"/>
    <row r="60" spans="1:14" ht="16.5" customHeight="1" x14ac:dyDescent="0.2"/>
    <row r="61" spans="1:14" ht="16.5" customHeight="1" x14ac:dyDescent="0.2"/>
    <row r="62" spans="1:14" ht="16.5" customHeight="1" x14ac:dyDescent="0.2"/>
    <row r="63" spans="1:14" ht="16.5" customHeight="1" x14ac:dyDescent="0.2"/>
    <row r="64" spans="1:1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</sheetData>
  <mergeCells count="33">
    <mergeCell ref="A48:C48"/>
    <mergeCell ref="A49:C49"/>
    <mergeCell ref="C7:C8"/>
    <mergeCell ref="D7:E7"/>
    <mergeCell ref="A21:C21"/>
    <mergeCell ref="A22:C22"/>
    <mergeCell ref="A23:C23"/>
    <mergeCell ref="A24:C24"/>
    <mergeCell ref="A25:C25"/>
    <mergeCell ref="A30:L30"/>
    <mergeCell ref="A7:A8"/>
    <mergeCell ref="B7:B8"/>
    <mergeCell ref="J7:K7"/>
    <mergeCell ref="F7:G7"/>
    <mergeCell ref="H7:I7"/>
    <mergeCell ref="H31:I31"/>
    <mergeCell ref="J31:K31"/>
    <mergeCell ref="A45:C45"/>
    <mergeCell ref="A46:C46"/>
    <mergeCell ref="A47:C47"/>
    <mergeCell ref="A31:A32"/>
    <mergeCell ref="B31:B32"/>
    <mergeCell ref="C31:C32"/>
    <mergeCell ref="D31:E31"/>
    <mergeCell ref="F31:G31"/>
    <mergeCell ref="O7:T7"/>
    <mergeCell ref="V19:W29"/>
    <mergeCell ref="A29:L29"/>
    <mergeCell ref="A1:L1"/>
    <mergeCell ref="O1:P4"/>
    <mergeCell ref="A3:L3"/>
    <mergeCell ref="A5:L5"/>
    <mergeCell ref="A6:L6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71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101" t="e">
        <f>#REF!</f>
        <v>#REF!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86</v>
      </c>
      <c r="P1" s="100"/>
    </row>
    <row r="2" spans="1:20" ht="18" customHeight="1" x14ac:dyDescent="0.2">
      <c r="M2" s="2"/>
      <c r="N2" s="2"/>
      <c r="O2" s="100"/>
      <c r="P2" s="100"/>
    </row>
    <row r="3" spans="1:20" ht="18" customHeight="1" x14ac:dyDescent="0.25">
      <c r="A3" s="124" t="s">
        <v>87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8" customHeight="1" x14ac:dyDescent="0.2">
      <c r="M4" s="2"/>
      <c r="N4" s="2"/>
      <c r="O4" s="100"/>
      <c r="P4" s="100"/>
    </row>
    <row r="5" spans="1:20" ht="18" customHeight="1" x14ac:dyDescent="0.25">
      <c r="A5" s="94" t="s">
        <v>93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8" customHeight="1" x14ac:dyDescent="0.25">
      <c r="A6" s="106" t="s">
        <v>88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8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89</v>
      </c>
      <c r="P7" s="97"/>
      <c r="Q7" s="97"/>
      <c r="R7" s="97"/>
      <c r="S7" s="97"/>
      <c r="T7" s="98"/>
    </row>
    <row r="8" spans="1:20" ht="18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x14ac:dyDescent="0.2">
      <c r="A9" s="54" t="e">
        <f>#REF!</f>
        <v>#REF!</v>
      </c>
      <c r="B9" s="54" t="e">
        <f>#REF!</f>
        <v>#REF!</v>
      </c>
      <c r="C9" s="59" t="e">
        <f>#REF!</f>
        <v>#REF!</v>
      </c>
      <c r="D9" s="54" t="e">
        <f>#REF!</f>
        <v>#REF!</v>
      </c>
      <c r="E9" s="65" t="e">
        <f>#REF!</f>
        <v>#REF!</v>
      </c>
      <c r="F9" s="59" t="e">
        <f>#REF!</f>
        <v>#REF!</v>
      </c>
      <c r="G9" s="65" t="e">
        <f>#REF!</f>
        <v>#REF!</v>
      </c>
      <c r="H9" s="59" t="e">
        <f>#REF!</f>
        <v>#REF!</v>
      </c>
      <c r="I9" s="65" t="e">
        <f>#REF!</f>
        <v>#REF!</v>
      </c>
      <c r="J9" s="59" t="e">
        <f>#REF!</f>
        <v>#REF!</v>
      </c>
      <c r="K9" s="65" t="e">
        <f>#REF!</f>
        <v>#REF!</v>
      </c>
      <c r="L9" s="16" t="e">
        <f t="shared" ref="L9:L20" si="0">SUM($E9+$G9+$I9+$K9)</f>
        <v>#REF!</v>
      </c>
      <c r="M9" s="17"/>
      <c r="N9" s="2"/>
      <c r="O9" s="18" t="str">
        <f>A5</f>
        <v>BRUZ FA</v>
      </c>
      <c r="P9" s="19" t="e">
        <f>E25</f>
        <v>#REF!</v>
      </c>
      <c r="Q9" s="19" t="e">
        <f>G25</f>
        <v>#REF!</v>
      </c>
      <c r="R9" s="19" t="e">
        <f>I25</f>
        <v>#REF!</v>
      </c>
      <c r="S9" s="19" t="e">
        <f t="shared" ref="S9:T9" si="1">K25</f>
        <v>#REF!</v>
      </c>
      <c r="T9" s="19" t="e">
        <f t="shared" si="1"/>
        <v>#REF!</v>
      </c>
    </row>
    <row r="10" spans="1:20" ht="18" customHeight="1" x14ac:dyDescent="0.2">
      <c r="A10" s="54" t="e">
        <f>#REF!</f>
        <v>#REF!</v>
      </c>
      <c r="B10" s="54" t="e">
        <f>#REF!</f>
        <v>#REF!</v>
      </c>
      <c r="C10" s="59" t="e">
        <f>#REF!</f>
        <v>#REF!</v>
      </c>
      <c r="D10" s="54" t="e">
        <f>#REF!</f>
        <v>#REF!</v>
      </c>
      <c r="E10" s="65" t="e">
        <f>#REF!</f>
        <v>#REF!</v>
      </c>
      <c r="F10" s="59" t="e">
        <f>#REF!</f>
        <v>#REF!</v>
      </c>
      <c r="G10" s="65" t="e">
        <f>#REF!</f>
        <v>#REF!</v>
      </c>
      <c r="H10" s="59" t="e">
        <f>#REF!</f>
        <v>#REF!</v>
      </c>
      <c r="I10" s="65" t="e">
        <f>#REF!</f>
        <v>#REF!</v>
      </c>
      <c r="J10" s="59" t="e">
        <f>#REF!</f>
        <v>#REF!</v>
      </c>
      <c r="K10" s="65" t="e">
        <f>#REF!</f>
        <v>#REF!</v>
      </c>
      <c r="L10" s="16" t="e">
        <f t="shared" si="0"/>
        <v>#REF!</v>
      </c>
      <c r="M10" s="17"/>
      <c r="N10" s="2"/>
      <c r="O10" s="18" t="str">
        <f>A29</f>
        <v>RENNES AVENIR FA</v>
      </c>
      <c r="P10" s="19" t="e">
        <f>E46</f>
        <v>#REF!</v>
      </c>
      <c r="Q10" s="19" t="e">
        <f>G46</f>
        <v>#REF!</v>
      </c>
      <c r="R10" s="19" t="e">
        <f>I46</f>
        <v>#REF!</v>
      </c>
      <c r="S10" s="19" t="e">
        <f t="shared" ref="S10:T10" si="2">K46</f>
        <v>#REF!</v>
      </c>
      <c r="T10" s="19">
        <f t="shared" si="2"/>
        <v>0</v>
      </c>
    </row>
    <row r="11" spans="1:20" ht="18" customHeight="1" x14ac:dyDescent="0.2">
      <c r="A11" s="54" t="e">
        <f>#REF!</f>
        <v>#REF!</v>
      </c>
      <c r="B11" s="54" t="e">
        <f>#REF!</f>
        <v>#REF!</v>
      </c>
      <c r="C11" s="59" t="e">
        <f>#REF!</f>
        <v>#REF!</v>
      </c>
      <c r="D11" s="54" t="e">
        <f>#REF!</f>
        <v>#REF!</v>
      </c>
      <c r="E11" s="65" t="e">
        <f>#REF!</f>
        <v>#REF!</v>
      </c>
      <c r="F11" s="59" t="e">
        <f>#REF!</f>
        <v>#REF!</v>
      </c>
      <c r="G11" s="65" t="e">
        <f>#REF!</f>
        <v>#REF!</v>
      </c>
      <c r="H11" s="59" t="e">
        <f>#REF!</f>
        <v>#REF!</v>
      </c>
      <c r="I11" s="65" t="e">
        <f>#REF!</f>
        <v>#REF!</v>
      </c>
      <c r="J11" s="59" t="e">
        <f>#REF!</f>
        <v>#REF!</v>
      </c>
      <c r="K11" s="65" t="e">
        <f>#REF!</f>
        <v>#REF!</v>
      </c>
      <c r="L11" s="16" t="e">
        <f t="shared" si="0"/>
        <v>#REF!</v>
      </c>
      <c r="M11" s="17"/>
      <c r="N11" s="2"/>
      <c r="O11" s="18" t="e">
        <f t="shared" ref="O11:T11" si="3">#REF!</f>
        <v>#REF!</v>
      </c>
      <c r="P11" s="19" t="e">
        <f t="shared" si="3"/>
        <v>#REF!</v>
      </c>
      <c r="Q11" s="19" t="e">
        <f t="shared" si="3"/>
        <v>#REF!</v>
      </c>
      <c r="R11" s="19" t="e">
        <f t="shared" si="3"/>
        <v>#REF!</v>
      </c>
      <c r="S11" s="19" t="e">
        <f t="shared" si="3"/>
        <v>#REF!</v>
      </c>
      <c r="T11" s="19" t="e">
        <f t="shared" si="3"/>
        <v>#REF!</v>
      </c>
    </row>
    <row r="12" spans="1:20" ht="18" customHeight="1" x14ac:dyDescent="0.2">
      <c r="A12" s="54" t="e">
        <f>#REF!</f>
        <v>#REF!</v>
      </c>
      <c r="B12" s="54" t="e">
        <f>#REF!</f>
        <v>#REF!</v>
      </c>
      <c r="C12" s="59" t="e">
        <f>#REF!</f>
        <v>#REF!</v>
      </c>
      <c r="D12" s="54" t="e">
        <f>#REF!</f>
        <v>#REF!</v>
      </c>
      <c r="E12" s="65" t="e">
        <f>#REF!</f>
        <v>#REF!</v>
      </c>
      <c r="F12" s="59" t="e">
        <f>#REF!</f>
        <v>#REF!</v>
      </c>
      <c r="G12" s="65" t="e">
        <f>#REF!</f>
        <v>#REF!</v>
      </c>
      <c r="H12" s="59" t="e">
        <f>#REF!</f>
        <v>#REF!</v>
      </c>
      <c r="I12" s="65" t="e">
        <f>#REF!</f>
        <v>#REF!</v>
      </c>
      <c r="J12" s="59" t="e">
        <f>#REF!</f>
        <v>#REF!</v>
      </c>
      <c r="K12" s="65" t="e">
        <f>#REF!</f>
        <v>#REF!</v>
      </c>
      <c r="L12" s="16" t="e">
        <f t="shared" si="0"/>
        <v>#REF!</v>
      </c>
      <c r="M12" s="17"/>
      <c r="N12" s="2"/>
      <c r="O12" s="18" t="e">
        <f t="shared" ref="O12:T12" si="4">#REF!</f>
        <v>#REF!</v>
      </c>
      <c r="P12" s="19" t="e">
        <f t="shared" si="4"/>
        <v>#REF!</v>
      </c>
      <c r="Q12" s="19" t="e">
        <f t="shared" si="4"/>
        <v>#REF!</v>
      </c>
      <c r="R12" s="19" t="e">
        <f t="shared" si="4"/>
        <v>#REF!</v>
      </c>
      <c r="S12" s="19" t="e">
        <f t="shared" si="4"/>
        <v>#REF!</v>
      </c>
      <c r="T12" s="19" t="e">
        <f t="shared" si="4"/>
        <v>#REF!</v>
      </c>
    </row>
    <row r="13" spans="1:20" ht="18" customHeight="1" x14ac:dyDescent="0.2">
      <c r="A13" s="54" t="e">
        <f>#REF!</f>
        <v>#REF!</v>
      </c>
      <c r="B13" s="54" t="e">
        <f>#REF!</f>
        <v>#REF!</v>
      </c>
      <c r="C13" s="66" t="e">
        <f>#REF!</f>
        <v>#REF!</v>
      </c>
      <c r="D13" s="54" t="e">
        <f>#REF!</f>
        <v>#REF!</v>
      </c>
      <c r="E13" s="65" t="e">
        <f>#REF!</f>
        <v>#REF!</v>
      </c>
      <c r="F13" s="59" t="e">
        <f>#REF!</f>
        <v>#REF!</v>
      </c>
      <c r="G13" s="65" t="e">
        <f>#REF!</f>
        <v>#REF!</v>
      </c>
      <c r="H13" s="59" t="e">
        <f>#REF!</f>
        <v>#REF!</v>
      </c>
      <c r="I13" s="65" t="e">
        <f>#REF!</f>
        <v>#REF!</v>
      </c>
      <c r="J13" s="59" t="e">
        <f>#REF!</f>
        <v>#REF!</v>
      </c>
      <c r="K13" s="65" t="e">
        <f>#REF!</f>
        <v>#REF!</v>
      </c>
      <c r="L13" s="16" t="e">
        <f t="shared" si="0"/>
        <v>#REF!</v>
      </c>
      <c r="M13" s="17"/>
      <c r="N13" s="2"/>
      <c r="O13" s="18" t="e">
        <f t="shared" ref="O13:T13" si="5">#REF!</f>
        <v>#REF!</v>
      </c>
      <c r="P13" s="19" t="e">
        <f t="shared" si="5"/>
        <v>#REF!</v>
      </c>
      <c r="Q13" s="19" t="e">
        <f t="shared" si="5"/>
        <v>#REF!</v>
      </c>
      <c r="R13" s="19" t="e">
        <f t="shared" si="5"/>
        <v>#REF!</v>
      </c>
      <c r="S13" s="19" t="e">
        <f t="shared" si="5"/>
        <v>#REF!</v>
      </c>
      <c r="T13" s="19" t="e">
        <f t="shared" si="5"/>
        <v>#REF!</v>
      </c>
    </row>
    <row r="14" spans="1:20" ht="18" customHeight="1" x14ac:dyDescent="0.2">
      <c r="A14" s="54" t="e">
        <f>#REF!</f>
        <v>#REF!</v>
      </c>
      <c r="B14" s="54" t="e">
        <f>#REF!</f>
        <v>#REF!</v>
      </c>
      <c r="C14" s="59" t="e">
        <f>#REF!</f>
        <v>#REF!</v>
      </c>
      <c r="D14" s="54" t="e">
        <f>#REF!</f>
        <v>#REF!</v>
      </c>
      <c r="E14" s="65" t="e">
        <f>#REF!</f>
        <v>#REF!</v>
      </c>
      <c r="F14" s="59" t="e">
        <f>#REF!</f>
        <v>#REF!</v>
      </c>
      <c r="G14" s="65" t="e">
        <f>#REF!</f>
        <v>#REF!</v>
      </c>
      <c r="H14" s="59" t="e">
        <f>#REF!</f>
        <v>#REF!</v>
      </c>
      <c r="I14" s="65" t="e">
        <f>#REF!</f>
        <v>#REF!</v>
      </c>
      <c r="J14" s="59" t="e">
        <f>#REF!</f>
        <v>#REF!</v>
      </c>
      <c r="K14" s="65" t="e">
        <f>#REF!</f>
        <v>#REF!</v>
      </c>
      <c r="L14" s="16" t="e">
        <f t="shared" si="0"/>
        <v>#REF!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8" customHeight="1" x14ac:dyDescent="0.2">
      <c r="A15" s="54" t="e">
        <f>#REF!</f>
        <v>#REF!</v>
      </c>
      <c r="B15" s="54" t="e">
        <f>#REF!</f>
        <v>#REF!</v>
      </c>
      <c r="C15" s="59" t="e">
        <f>#REF!</f>
        <v>#REF!</v>
      </c>
      <c r="D15" s="54" t="e">
        <f>#REF!</f>
        <v>#REF!</v>
      </c>
      <c r="E15" s="65" t="e">
        <f>#REF!</f>
        <v>#REF!</v>
      </c>
      <c r="F15" s="59" t="e">
        <f>#REF!</f>
        <v>#REF!</v>
      </c>
      <c r="G15" s="65" t="e">
        <f>#REF!</f>
        <v>#REF!</v>
      </c>
      <c r="H15" s="59" t="e">
        <f>#REF!</f>
        <v>#REF!</v>
      </c>
      <c r="I15" s="65" t="e">
        <f>#REF!</f>
        <v>#REF!</v>
      </c>
      <c r="J15" s="59" t="e">
        <f>#REF!</f>
        <v>#REF!</v>
      </c>
      <c r="K15" s="65" t="e">
        <f>#REF!</f>
        <v>#REF!</v>
      </c>
      <c r="L15" s="16" t="e">
        <f t="shared" si="0"/>
        <v>#REF!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8" customHeight="1" x14ac:dyDescent="0.2">
      <c r="A16" s="54" t="e">
        <f>#REF!</f>
        <v>#REF!</v>
      </c>
      <c r="B16" s="54" t="e">
        <f>#REF!</f>
        <v>#REF!</v>
      </c>
      <c r="C16" s="59" t="e">
        <f>#REF!</f>
        <v>#REF!</v>
      </c>
      <c r="D16" s="54" t="e">
        <f>#REF!</f>
        <v>#REF!</v>
      </c>
      <c r="E16" s="65" t="e">
        <f>#REF!</f>
        <v>#REF!</v>
      </c>
      <c r="F16" s="59" t="e">
        <f>#REF!</f>
        <v>#REF!</v>
      </c>
      <c r="G16" s="65" t="e">
        <f>#REF!</f>
        <v>#REF!</v>
      </c>
      <c r="H16" s="59" t="e">
        <f>#REF!</f>
        <v>#REF!</v>
      </c>
      <c r="I16" s="65" t="e">
        <f>#REF!</f>
        <v>#REF!</v>
      </c>
      <c r="J16" s="59" t="e">
        <f>#REF!</f>
        <v>#REF!</v>
      </c>
      <c r="K16" s="65" t="e">
        <f>#REF!</f>
        <v>#REF!</v>
      </c>
      <c r="L16" s="16" t="e">
        <f t="shared" si="0"/>
        <v>#REF!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8" customHeight="1" x14ac:dyDescent="0.2">
      <c r="A17" s="54" t="e">
        <f t="shared" ref="A17:C17" si="9">#REF!</f>
        <v>#REF!</v>
      </c>
      <c r="B17" s="54" t="e">
        <f t="shared" si="9"/>
        <v>#REF!</v>
      </c>
      <c r="C17" s="54" t="e">
        <f t="shared" si="9"/>
        <v>#REF!</v>
      </c>
      <c r="D17" s="54" t="e">
        <f>#REF!</f>
        <v>#REF!</v>
      </c>
      <c r="E17" s="65" t="e">
        <f>#REF!</f>
        <v>#REF!</v>
      </c>
      <c r="F17" s="59" t="e">
        <f>#REF!</f>
        <v>#REF!</v>
      </c>
      <c r="G17" s="65" t="e">
        <f>#REF!</f>
        <v>#REF!</v>
      </c>
      <c r="H17" s="59" t="e">
        <f>#REF!</f>
        <v>#REF!</v>
      </c>
      <c r="I17" s="65" t="e">
        <f>#REF!</f>
        <v>#REF!</v>
      </c>
      <c r="J17" s="59" t="e">
        <f>#REF!</f>
        <v>#REF!</v>
      </c>
      <c r="K17" s="65" t="e">
        <f>#REF!</f>
        <v>#REF!</v>
      </c>
      <c r="L17" s="16" t="e">
        <f t="shared" si="0"/>
        <v>#REF!</v>
      </c>
      <c r="M17" s="17"/>
      <c r="N17" s="2"/>
      <c r="O17" s="18" t="e">
        <f t="shared" ref="O17:T17" si="10">#REF!</f>
        <v>#REF!</v>
      </c>
      <c r="P17" s="19" t="e">
        <f t="shared" si="10"/>
        <v>#REF!</v>
      </c>
      <c r="Q17" s="19" t="e">
        <f t="shared" si="10"/>
        <v>#REF!</v>
      </c>
      <c r="R17" s="19" t="e">
        <f t="shared" si="10"/>
        <v>#REF!</v>
      </c>
      <c r="S17" s="19" t="e">
        <f t="shared" si="10"/>
        <v>#REF!</v>
      </c>
      <c r="T17" s="19" t="e">
        <f t="shared" si="10"/>
        <v>#REF!</v>
      </c>
    </row>
    <row r="18" spans="1:23" ht="18" customHeight="1" x14ac:dyDescent="0.2">
      <c r="A18" s="54" t="e">
        <f>#REF!</f>
        <v>#REF!</v>
      </c>
      <c r="B18" s="54" t="e">
        <f>#REF!</f>
        <v>#REF!</v>
      </c>
      <c r="C18" s="59" t="e">
        <f>#REF!</f>
        <v>#REF!</v>
      </c>
      <c r="D18" s="54" t="e">
        <f>#REF!</f>
        <v>#REF!</v>
      </c>
      <c r="E18" s="65" t="e">
        <f>#REF!</f>
        <v>#REF!</v>
      </c>
      <c r="F18" s="59" t="e">
        <f>#REF!</f>
        <v>#REF!</v>
      </c>
      <c r="G18" s="65" t="e">
        <f>#REF!</f>
        <v>#REF!</v>
      </c>
      <c r="H18" s="59" t="e">
        <f>#REF!</f>
        <v>#REF!</v>
      </c>
      <c r="I18" s="65" t="e">
        <f>#REF!</f>
        <v>#REF!</v>
      </c>
      <c r="J18" s="59" t="e">
        <f>#REF!</f>
        <v>#REF!</v>
      </c>
      <c r="K18" s="65" t="e">
        <f>#REF!</f>
        <v>#REF!</v>
      </c>
      <c r="L18" s="16" t="e">
        <f t="shared" si="0"/>
        <v>#REF!</v>
      </c>
      <c r="M18" s="17"/>
      <c r="N18" s="2"/>
      <c r="O18" s="18" t="e">
        <f t="shared" ref="O18:T18" si="11">#REF!</f>
        <v>#REF!</v>
      </c>
      <c r="P18" s="19" t="e">
        <f t="shared" si="11"/>
        <v>#REF!</v>
      </c>
      <c r="Q18" s="19" t="e">
        <f t="shared" si="11"/>
        <v>#REF!</v>
      </c>
      <c r="R18" s="19" t="e">
        <f t="shared" si="11"/>
        <v>#REF!</v>
      </c>
      <c r="S18" s="19" t="e">
        <f t="shared" si="11"/>
        <v>#REF!</v>
      </c>
      <c r="T18" s="19" t="e">
        <f t="shared" si="11"/>
        <v>#REF!</v>
      </c>
    </row>
    <row r="19" spans="1:23" ht="18" customHeight="1" x14ac:dyDescent="0.2">
      <c r="A19" s="54" t="e">
        <f>#REF!</f>
        <v>#REF!</v>
      </c>
      <c r="B19" s="54" t="e">
        <f>#REF!</f>
        <v>#REF!</v>
      </c>
      <c r="C19" s="59" t="e">
        <f>#REF!</f>
        <v>#REF!</v>
      </c>
      <c r="D19" s="54" t="e">
        <f>#REF!</f>
        <v>#REF!</v>
      </c>
      <c r="E19" s="65" t="e">
        <f>#REF!</f>
        <v>#REF!</v>
      </c>
      <c r="F19" s="59" t="e">
        <f>#REF!</f>
        <v>#REF!</v>
      </c>
      <c r="G19" s="65" t="e">
        <f>#REF!</f>
        <v>#REF!</v>
      </c>
      <c r="H19" s="59" t="e">
        <f>#REF!</f>
        <v>#REF!</v>
      </c>
      <c r="I19" s="65" t="e">
        <f>#REF!</f>
        <v>#REF!</v>
      </c>
      <c r="J19" s="59" t="e">
        <f>#REF!</f>
        <v>#REF!</v>
      </c>
      <c r="K19" s="65" t="e">
        <f>#REF!</f>
        <v>#REF!</v>
      </c>
      <c r="L19" s="16" t="e">
        <f t="shared" si="0"/>
        <v>#REF!</v>
      </c>
      <c r="M19" s="17"/>
      <c r="N19" s="2"/>
      <c r="O19" s="18" t="e">
        <f t="shared" ref="O19:T19" si="12">#REF!</f>
        <v>#REF!</v>
      </c>
      <c r="P19" s="19" t="e">
        <f t="shared" si="12"/>
        <v>#REF!</v>
      </c>
      <c r="Q19" s="19" t="e">
        <f t="shared" si="12"/>
        <v>#REF!</v>
      </c>
      <c r="R19" s="19" t="e">
        <f t="shared" si="12"/>
        <v>#REF!</v>
      </c>
      <c r="S19" s="19" t="e">
        <f t="shared" si="12"/>
        <v>#REF!</v>
      </c>
      <c r="T19" s="19" t="e">
        <f t="shared" si="12"/>
        <v>#REF!</v>
      </c>
      <c r="V19" s="99" t="s">
        <v>17</v>
      </c>
      <c r="W19" s="100"/>
    </row>
    <row r="20" spans="1:23" ht="18" customHeight="1" x14ac:dyDescent="0.2">
      <c r="A20" s="54" t="e">
        <f>#REF!</f>
        <v>#REF!</v>
      </c>
      <c r="B20" s="54" t="e">
        <f>#REF!</f>
        <v>#REF!</v>
      </c>
      <c r="C20" s="59" t="e">
        <f>#REF!</f>
        <v>#REF!</v>
      </c>
      <c r="D20" s="54" t="e">
        <f>#REF!</f>
        <v>#REF!</v>
      </c>
      <c r="E20" s="65" t="e">
        <f>#REF!</f>
        <v>#REF!</v>
      </c>
      <c r="F20" s="59" t="e">
        <f>#REF!</f>
        <v>#REF!</v>
      </c>
      <c r="G20" s="65" t="e">
        <f>#REF!</f>
        <v>#REF!</v>
      </c>
      <c r="H20" s="59" t="e">
        <f>#REF!</f>
        <v>#REF!</v>
      </c>
      <c r="I20" s="65" t="e">
        <f>#REF!</f>
        <v>#REF!</v>
      </c>
      <c r="J20" s="59" t="e">
        <f>#REF!</f>
        <v>#REF!</v>
      </c>
      <c r="K20" s="65" t="e">
        <f>#REF!</f>
        <v>#REF!</v>
      </c>
      <c r="L20" s="16" t="e">
        <f t="shared" si="0"/>
        <v>#REF!</v>
      </c>
      <c r="M20" s="17"/>
      <c r="N20" s="2"/>
      <c r="O20" s="18" t="e">
        <f t="shared" ref="O20:T20" si="13">#REF!</f>
        <v>#REF!</v>
      </c>
      <c r="P20" s="19" t="e">
        <f t="shared" si="13"/>
        <v>#REF!</v>
      </c>
      <c r="Q20" s="19" t="e">
        <f t="shared" si="13"/>
        <v>#REF!</v>
      </c>
      <c r="R20" s="19" t="e">
        <f t="shared" si="13"/>
        <v>#REF!</v>
      </c>
      <c r="S20" s="19" t="e">
        <f t="shared" si="13"/>
        <v>#REF!</v>
      </c>
      <c r="T20" s="19" t="e">
        <f t="shared" si="13"/>
        <v>#REF!</v>
      </c>
      <c r="V20" s="100"/>
      <c r="W20" s="100"/>
    </row>
    <row r="21" spans="1:23" ht="18" customHeight="1" x14ac:dyDescent="0.2">
      <c r="A21" s="118" t="s">
        <v>18</v>
      </c>
      <c r="B21" s="97"/>
      <c r="C21" s="119"/>
      <c r="D21" s="25"/>
      <c r="E21" s="26" t="e">
        <f>SMALL(E9:E20,1)</f>
        <v>#REF!</v>
      </c>
      <c r="F21" s="26"/>
      <c r="G21" s="26" t="e">
        <f>SMALL(G9:G20,1)</f>
        <v>#REF!</v>
      </c>
      <c r="H21" s="26"/>
      <c r="I21" s="26" t="e">
        <f>SMALL(I9:I20,1)</f>
        <v>#REF!</v>
      </c>
      <c r="J21" s="26"/>
      <c r="K21" s="26" t="e">
        <f>SMALL(K9:K20,1)</f>
        <v>#REF!</v>
      </c>
      <c r="L21" s="16"/>
      <c r="M21" s="17"/>
      <c r="N21" s="2"/>
      <c r="O21" s="18" t="e">
        <f t="shared" ref="O21:T21" si="14">#REF!</f>
        <v>#REF!</v>
      </c>
      <c r="P21" s="19" t="e">
        <f t="shared" si="14"/>
        <v>#REF!</v>
      </c>
      <c r="Q21" s="19" t="e">
        <f t="shared" si="14"/>
        <v>#REF!</v>
      </c>
      <c r="R21" s="19" t="e">
        <f t="shared" si="14"/>
        <v>#REF!</v>
      </c>
      <c r="S21" s="19" t="e">
        <f t="shared" si="14"/>
        <v>#REF!</v>
      </c>
      <c r="T21" s="19" t="e">
        <f t="shared" si="14"/>
        <v>#REF!</v>
      </c>
      <c r="V21" s="100"/>
      <c r="W21" s="100"/>
    </row>
    <row r="22" spans="1:23" ht="18" customHeight="1" x14ac:dyDescent="0.2">
      <c r="A22" s="118" t="s">
        <v>18</v>
      </c>
      <c r="B22" s="97"/>
      <c r="C22" s="119"/>
      <c r="D22" s="25"/>
      <c r="E22" s="26" t="e">
        <f>SMALL(E9:E20,2)</f>
        <v>#REF!</v>
      </c>
      <c r="F22" s="26"/>
      <c r="G22" s="26" t="e">
        <f>SMALL(G9:G20,2)</f>
        <v>#REF!</v>
      </c>
      <c r="H22" s="26"/>
      <c r="I22" s="26" t="e">
        <f>SMALL(I9:I20,2)</f>
        <v>#REF!</v>
      </c>
      <c r="J22" s="26"/>
      <c r="K22" s="26" t="e">
        <f>SMALL(K9:K20,2)</f>
        <v>#REF!</v>
      </c>
      <c r="L22" s="27"/>
      <c r="M22" s="28"/>
      <c r="N22" s="2"/>
      <c r="O22" s="18" t="e">
        <f t="shared" ref="O22:T22" si="15">#REF!</f>
        <v>#REF!</v>
      </c>
      <c r="P22" s="19" t="e">
        <f t="shared" si="15"/>
        <v>#REF!</v>
      </c>
      <c r="Q22" s="19" t="e">
        <f t="shared" si="15"/>
        <v>#REF!</v>
      </c>
      <c r="R22" s="19" t="e">
        <f t="shared" si="15"/>
        <v>#REF!</v>
      </c>
      <c r="S22" s="19" t="e">
        <f t="shared" si="15"/>
        <v>#REF!</v>
      </c>
      <c r="T22" s="19" t="e">
        <f t="shared" si="15"/>
        <v>#REF!</v>
      </c>
      <c r="V22" s="100"/>
      <c r="W22" s="100"/>
    </row>
    <row r="23" spans="1:23" ht="18" customHeight="1" x14ac:dyDescent="0.2">
      <c r="A23" s="118" t="s">
        <v>18</v>
      </c>
      <c r="B23" s="97"/>
      <c r="C23" s="119"/>
      <c r="D23" s="25"/>
      <c r="E23" s="26" t="e">
        <f>SMALL(E9:E20,3)</f>
        <v>#REF!</v>
      </c>
      <c r="F23" s="26"/>
      <c r="G23" s="26" t="e">
        <f>SMALL(G9:G20,3)</f>
        <v>#REF!</v>
      </c>
      <c r="H23" s="26"/>
      <c r="I23" s="26" t="e">
        <f>SMALL(I9:I20,3)</f>
        <v>#REF!</v>
      </c>
      <c r="J23" s="26"/>
      <c r="K23" s="26" t="e">
        <f>SMALL(K9:K20,3)</f>
        <v>#REF!</v>
      </c>
      <c r="L23" s="27"/>
      <c r="M23" s="28"/>
      <c r="N23" s="2"/>
      <c r="O23" s="18" t="e">
        <f t="shared" ref="O23:T23" si="16">#REF!</f>
        <v>#REF!</v>
      </c>
      <c r="P23" s="19" t="e">
        <f t="shared" si="16"/>
        <v>#REF!</v>
      </c>
      <c r="Q23" s="19" t="e">
        <f t="shared" si="16"/>
        <v>#REF!</v>
      </c>
      <c r="R23" s="19" t="e">
        <f t="shared" si="16"/>
        <v>#REF!</v>
      </c>
      <c r="S23" s="19" t="e">
        <f t="shared" si="16"/>
        <v>#REF!</v>
      </c>
      <c r="T23" s="19" t="e">
        <f t="shared" si="16"/>
        <v>#REF!</v>
      </c>
      <c r="V23" s="100"/>
      <c r="W23" s="100"/>
    </row>
    <row r="24" spans="1:23" ht="18" customHeight="1" x14ac:dyDescent="0.2">
      <c r="A24" s="118" t="s">
        <v>18</v>
      </c>
      <c r="B24" s="97"/>
      <c r="C24" s="119"/>
      <c r="D24" s="25"/>
      <c r="E24" s="26" t="e">
        <f>SMALL(E9:E20,4)</f>
        <v>#REF!</v>
      </c>
      <c r="F24" s="26"/>
      <c r="G24" s="26" t="e">
        <f>SMALL(G9:G20,4)</f>
        <v>#REF!</v>
      </c>
      <c r="H24" s="26"/>
      <c r="I24" s="26" t="e">
        <f>SMALL(I9:I20,4)</f>
        <v>#REF!</v>
      </c>
      <c r="J24" s="26"/>
      <c r="K24" s="26" t="e">
        <f>SMALL(K9:K20,4)</f>
        <v>#REF!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8" customHeight="1" x14ac:dyDescent="0.25">
      <c r="A25" s="120" t="s">
        <v>19</v>
      </c>
      <c r="B25" s="107"/>
      <c r="C25" s="108"/>
      <c r="D25" s="33"/>
      <c r="E25" s="34" t="e">
        <f>SUM(E9:E20)-E21-E22-E23-E24</f>
        <v>#REF!</v>
      </c>
      <c r="F25" s="34"/>
      <c r="G25" s="34" t="e">
        <f>SUM(G9:G20)-G21-G22-G23-G24</f>
        <v>#REF!</v>
      </c>
      <c r="H25" s="34"/>
      <c r="I25" s="34" t="e">
        <f>SUM(I9:I20)-I21-I22-I23-I24</f>
        <v>#REF!</v>
      </c>
      <c r="J25" s="34"/>
      <c r="K25" s="34" t="e">
        <f>SUM(K9:K20)-K21-K22-K23-K24</f>
        <v>#REF!</v>
      </c>
      <c r="L25" s="35" t="e">
        <f>SUM($E25+$G25+$I25+$K25)</f>
        <v>#REF!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8" customHeight="1" x14ac:dyDescent="0.2">
      <c r="B26" s="2" t="s">
        <v>46</v>
      </c>
      <c r="C26" s="2">
        <v>4</v>
      </c>
      <c r="D26" s="2">
        <f>COUNTIF(D9:D20,$C$26)</f>
        <v>0</v>
      </c>
      <c r="F26" s="2">
        <f>COUNTIF(F9:F20,$C$26)</f>
        <v>0</v>
      </c>
      <c r="H26" s="2">
        <f>COUNTIF(H9:H20,$C$26)</f>
        <v>0</v>
      </c>
      <c r="J26" s="2">
        <f>COUNTIF(J9:J20,$C$26)</f>
        <v>0</v>
      </c>
      <c r="L26" s="2" t="s">
        <v>42</v>
      </c>
      <c r="M26" s="2"/>
      <c r="N26" s="2"/>
      <c r="V26" s="100"/>
      <c r="W26" s="100"/>
    </row>
    <row r="27" spans="1:23" ht="18" customHeight="1" x14ac:dyDescent="0.2">
      <c r="B27" s="2" t="s">
        <v>46</v>
      </c>
      <c r="C27" s="2">
        <v>5</v>
      </c>
      <c r="D27" s="2">
        <f>COUNTIF(D9:D20,$C$27)</f>
        <v>0</v>
      </c>
      <c r="F27" s="2">
        <f>COUNTIF(F9:F20,$C$27)</f>
        <v>0</v>
      </c>
      <c r="H27" s="2">
        <f>COUNTIF(H9:H20,$C$27)</f>
        <v>0</v>
      </c>
      <c r="J27" s="2">
        <f>COUNTIF(J9:J20,$C$27)</f>
        <v>0</v>
      </c>
      <c r="L27" s="2" t="s">
        <v>68</v>
      </c>
      <c r="M27" s="2"/>
      <c r="N27" s="2"/>
      <c r="V27" s="100"/>
      <c r="W27" s="100"/>
    </row>
    <row r="28" spans="1:23" ht="18" customHeight="1" x14ac:dyDescent="0.2">
      <c r="B28" s="2" t="s">
        <v>46</v>
      </c>
      <c r="C28" s="2">
        <v>6</v>
      </c>
      <c r="D28" s="2">
        <f>COUNTIF(D9:D20,$C$28)</f>
        <v>0</v>
      </c>
      <c r="F28" s="2">
        <f>COUNTIF(F9:F20,$C$28)</f>
        <v>0</v>
      </c>
      <c r="H28" s="2">
        <f>COUNTIF(H9:H20,$C$28)</f>
        <v>0</v>
      </c>
      <c r="J28" s="2">
        <f>COUNTIF(J9:J20,$C$28)</f>
        <v>0</v>
      </c>
      <c r="L28" s="2" t="s">
        <v>57</v>
      </c>
      <c r="M28" s="2" t="s">
        <v>94</v>
      </c>
      <c r="N28" s="2"/>
      <c r="V28" s="100"/>
      <c r="W28" s="100"/>
    </row>
    <row r="29" spans="1:23" ht="18" customHeight="1" x14ac:dyDescent="0.25">
      <c r="A29" s="94" t="s">
        <v>95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5"/>
      <c r="M29" s="4"/>
      <c r="V29" s="100"/>
      <c r="W29" s="100"/>
    </row>
    <row r="30" spans="1:23" ht="18" customHeight="1" x14ac:dyDescent="0.25">
      <c r="A30" s="106" t="s">
        <v>88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4"/>
    </row>
    <row r="31" spans="1:23" ht="18" customHeight="1" x14ac:dyDescent="0.25">
      <c r="A31" s="109" t="s">
        <v>5</v>
      </c>
      <c r="B31" s="111" t="s">
        <v>6</v>
      </c>
      <c r="C31" s="113" t="s">
        <v>7</v>
      </c>
      <c r="D31" s="94" t="s">
        <v>8</v>
      </c>
      <c r="E31" s="95"/>
      <c r="F31" s="94" t="s">
        <v>9</v>
      </c>
      <c r="G31" s="95"/>
      <c r="H31" s="94" t="s">
        <v>10</v>
      </c>
      <c r="I31" s="95"/>
      <c r="J31" s="94" t="s">
        <v>11</v>
      </c>
      <c r="K31" s="95"/>
      <c r="L31" s="6" t="s">
        <v>12</v>
      </c>
      <c r="M31" s="4"/>
    </row>
    <row r="32" spans="1:23" ht="18" customHeight="1" x14ac:dyDescent="0.25">
      <c r="A32" s="121"/>
      <c r="B32" s="122"/>
      <c r="C32" s="123"/>
      <c r="D32" s="7" t="s">
        <v>14</v>
      </c>
      <c r="E32" s="8" t="s">
        <v>15</v>
      </c>
      <c r="F32" s="7" t="s">
        <v>14</v>
      </c>
      <c r="G32" s="8" t="s">
        <v>15</v>
      </c>
      <c r="H32" s="7" t="s">
        <v>14</v>
      </c>
      <c r="I32" s="8" t="s">
        <v>15</v>
      </c>
      <c r="J32" s="7" t="s">
        <v>14</v>
      </c>
      <c r="K32" s="8" t="s">
        <v>15</v>
      </c>
      <c r="L32" s="9"/>
      <c r="M32" s="4"/>
    </row>
    <row r="33" spans="1:14" ht="18" customHeight="1" x14ac:dyDescent="0.2">
      <c r="A33" s="54" t="e">
        <f>#REF!</f>
        <v>#REF!</v>
      </c>
      <c r="B33" s="54" t="e">
        <f>#REF!</f>
        <v>#REF!</v>
      </c>
      <c r="C33" s="59" t="e">
        <f>#REF!</f>
        <v>#REF!</v>
      </c>
      <c r="D33" s="54" t="e">
        <f>#REF!</f>
        <v>#REF!</v>
      </c>
      <c r="E33" s="65" t="e">
        <f>#REF!</f>
        <v>#REF!</v>
      </c>
      <c r="F33" s="59" t="e">
        <f>#REF!</f>
        <v>#REF!</v>
      </c>
      <c r="G33" s="65" t="e">
        <f>#REF!</f>
        <v>#REF!</v>
      </c>
      <c r="H33" s="59" t="e">
        <f>#REF!</f>
        <v>#REF!</v>
      </c>
      <c r="I33" s="65" t="e">
        <f>#REF!</f>
        <v>#REF!</v>
      </c>
      <c r="J33" s="59" t="e">
        <f>#REF!</f>
        <v>#REF!</v>
      </c>
      <c r="K33" s="65" t="e">
        <f>#REF!</f>
        <v>#REF!</v>
      </c>
      <c r="L33" s="16" t="e">
        <f t="shared" ref="L33:L44" si="17">SUM($E33+$G33+$I33+$K33)</f>
        <v>#REF!</v>
      </c>
      <c r="M33" s="17"/>
    </row>
    <row r="34" spans="1:14" ht="18" customHeight="1" x14ac:dyDescent="0.2">
      <c r="A34" s="54" t="e">
        <f t="shared" ref="A34:K34" si="18">#REF!</f>
        <v>#REF!</v>
      </c>
      <c r="B34" s="54" t="e">
        <f t="shared" si="18"/>
        <v>#REF!</v>
      </c>
      <c r="C34" s="54" t="e">
        <f t="shared" si="18"/>
        <v>#REF!</v>
      </c>
      <c r="D34" s="54" t="e">
        <f t="shared" si="18"/>
        <v>#REF!</v>
      </c>
      <c r="E34" s="54" t="e">
        <f t="shared" si="18"/>
        <v>#REF!</v>
      </c>
      <c r="F34" s="54" t="e">
        <f t="shared" si="18"/>
        <v>#REF!</v>
      </c>
      <c r="G34" s="54" t="e">
        <f t="shared" si="18"/>
        <v>#REF!</v>
      </c>
      <c r="H34" s="54" t="e">
        <f t="shared" si="18"/>
        <v>#REF!</v>
      </c>
      <c r="I34" s="54" t="e">
        <f t="shared" si="18"/>
        <v>#REF!</v>
      </c>
      <c r="J34" s="54" t="e">
        <f t="shared" si="18"/>
        <v>#REF!</v>
      </c>
      <c r="K34" s="54" t="e">
        <f t="shared" si="18"/>
        <v>#REF!</v>
      </c>
      <c r="L34" s="16" t="e">
        <f t="shared" si="17"/>
        <v>#REF!</v>
      </c>
      <c r="M34" s="17"/>
    </row>
    <row r="35" spans="1:14" ht="18" customHeight="1" x14ac:dyDescent="0.2">
      <c r="A35" s="54" t="e">
        <f>#REF!</f>
        <v>#REF!</v>
      </c>
      <c r="B35" s="54" t="e">
        <f>#REF!</f>
        <v>#REF!</v>
      </c>
      <c r="C35" s="59" t="e">
        <f>#REF!</f>
        <v>#REF!</v>
      </c>
      <c r="D35" s="54" t="e">
        <f>#REF!</f>
        <v>#REF!</v>
      </c>
      <c r="E35" s="65" t="e">
        <f>#REF!</f>
        <v>#REF!</v>
      </c>
      <c r="F35" s="59" t="e">
        <f>#REF!</f>
        <v>#REF!</v>
      </c>
      <c r="G35" s="65" t="e">
        <f>#REF!</f>
        <v>#REF!</v>
      </c>
      <c r="H35" s="59" t="e">
        <f>#REF!</f>
        <v>#REF!</v>
      </c>
      <c r="I35" s="65" t="e">
        <f>#REF!</f>
        <v>#REF!</v>
      </c>
      <c r="J35" s="59" t="e">
        <f>#REF!</f>
        <v>#REF!</v>
      </c>
      <c r="K35" s="65" t="e">
        <f>#REF!</f>
        <v>#REF!</v>
      </c>
      <c r="L35" s="16" t="e">
        <f t="shared" si="17"/>
        <v>#REF!</v>
      </c>
      <c r="M35" s="17"/>
    </row>
    <row r="36" spans="1:14" ht="18" customHeight="1" x14ac:dyDescent="0.2">
      <c r="A36" s="54" t="e">
        <f>#REF!</f>
        <v>#REF!</v>
      </c>
      <c r="B36" s="54" t="e">
        <f>#REF!</f>
        <v>#REF!</v>
      </c>
      <c r="C36" s="59" t="e">
        <f>#REF!</f>
        <v>#REF!</v>
      </c>
      <c r="D36" s="54" t="e">
        <f>#REF!</f>
        <v>#REF!</v>
      </c>
      <c r="E36" s="65" t="e">
        <f>#REF!</f>
        <v>#REF!</v>
      </c>
      <c r="F36" s="59" t="e">
        <f>#REF!</f>
        <v>#REF!</v>
      </c>
      <c r="G36" s="65" t="e">
        <f>#REF!</f>
        <v>#REF!</v>
      </c>
      <c r="H36" s="59" t="e">
        <f>#REF!</f>
        <v>#REF!</v>
      </c>
      <c r="I36" s="65" t="e">
        <f>#REF!</f>
        <v>#REF!</v>
      </c>
      <c r="J36" s="59" t="e">
        <f>#REF!</f>
        <v>#REF!</v>
      </c>
      <c r="K36" s="65" t="e">
        <f>#REF!</f>
        <v>#REF!</v>
      </c>
      <c r="L36" s="16" t="e">
        <f t="shared" si="17"/>
        <v>#REF!</v>
      </c>
      <c r="M36" s="17"/>
    </row>
    <row r="37" spans="1:14" ht="18" customHeight="1" x14ac:dyDescent="0.2">
      <c r="A37" s="54" t="e">
        <f>#REF!</f>
        <v>#REF!</v>
      </c>
      <c r="B37" s="54" t="e">
        <f>#REF!</f>
        <v>#REF!</v>
      </c>
      <c r="C37" s="66" t="e">
        <f>#REF!</f>
        <v>#REF!</v>
      </c>
      <c r="D37" s="54" t="e">
        <f>#REF!</f>
        <v>#REF!</v>
      </c>
      <c r="E37" s="65" t="e">
        <f>#REF!</f>
        <v>#REF!</v>
      </c>
      <c r="F37" s="59" t="e">
        <f>#REF!</f>
        <v>#REF!</v>
      </c>
      <c r="G37" s="65" t="e">
        <f>#REF!</f>
        <v>#REF!</v>
      </c>
      <c r="H37" s="59" t="e">
        <f>#REF!</f>
        <v>#REF!</v>
      </c>
      <c r="I37" s="65" t="e">
        <f>#REF!</f>
        <v>#REF!</v>
      </c>
      <c r="J37" s="59" t="e">
        <f>#REF!</f>
        <v>#REF!</v>
      </c>
      <c r="K37" s="65" t="e">
        <f>#REF!</f>
        <v>#REF!</v>
      </c>
      <c r="L37" s="16" t="e">
        <f t="shared" si="17"/>
        <v>#REF!</v>
      </c>
      <c r="M37" s="17"/>
    </row>
    <row r="38" spans="1:14" ht="18" customHeight="1" x14ac:dyDescent="0.2">
      <c r="A38" s="54" t="e">
        <f>#REF!</f>
        <v>#REF!</v>
      </c>
      <c r="B38" s="54" t="e">
        <f>#REF!</f>
        <v>#REF!</v>
      </c>
      <c r="C38" s="66" t="e">
        <f>#REF!</f>
        <v>#REF!</v>
      </c>
      <c r="D38" s="54" t="e">
        <f>#REF!</f>
        <v>#REF!</v>
      </c>
      <c r="E38" s="65" t="e">
        <f>#REF!</f>
        <v>#REF!</v>
      </c>
      <c r="F38" s="59" t="e">
        <f>#REF!</f>
        <v>#REF!</v>
      </c>
      <c r="G38" s="65" t="e">
        <f>#REF!</f>
        <v>#REF!</v>
      </c>
      <c r="H38" s="59" t="e">
        <f>#REF!</f>
        <v>#REF!</v>
      </c>
      <c r="I38" s="65" t="e">
        <f>#REF!</f>
        <v>#REF!</v>
      </c>
      <c r="J38" s="59" t="e">
        <f>#REF!</f>
        <v>#REF!</v>
      </c>
      <c r="K38" s="65" t="e">
        <f>#REF!</f>
        <v>#REF!</v>
      </c>
      <c r="L38" s="16" t="e">
        <f t="shared" si="17"/>
        <v>#REF!</v>
      </c>
      <c r="M38" s="17"/>
    </row>
    <row r="39" spans="1:14" ht="18" customHeight="1" x14ac:dyDescent="0.2">
      <c r="A39" s="54" t="e">
        <f>#REF!</f>
        <v>#REF!</v>
      </c>
      <c r="B39" s="54" t="e">
        <f>#REF!</f>
        <v>#REF!</v>
      </c>
      <c r="C39" s="59" t="e">
        <f>#REF!</f>
        <v>#REF!</v>
      </c>
      <c r="D39" s="54" t="e">
        <f>#REF!</f>
        <v>#REF!</v>
      </c>
      <c r="E39" s="65" t="e">
        <f>#REF!</f>
        <v>#REF!</v>
      </c>
      <c r="F39" s="59" t="e">
        <f>#REF!</f>
        <v>#REF!</v>
      </c>
      <c r="G39" s="65" t="e">
        <f>#REF!</f>
        <v>#REF!</v>
      </c>
      <c r="H39" s="59" t="e">
        <f>#REF!</f>
        <v>#REF!</v>
      </c>
      <c r="I39" s="65" t="e">
        <f>#REF!</f>
        <v>#REF!</v>
      </c>
      <c r="J39" s="59" t="e">
        <f>#REF!</f>
        <v>#REF!</v>
      </c>
      <c r="K39" s="65" t="e">
        <f>#REF!</f>
        <v>#REF!</v>
      </c>
      <c r="L39" s="16" t="e">
        <f t="shared" si="17"/>
        <v>#REF!</v>
      </c>
      <c r="M39" s="17"/>
    </row>
    <row r="40" spans="1:14" ht="18" customHeight="1" x14ac:dyDescent="0.2">
      <c r="A40" s="54" t="e">
        <f>#REF!</f>
        <v>#REF!</v>
      </c>
      <c r="B40" s="54" t="e">
        <f>#REF!</f>
        <v>#REF!</v>
      </c>
      <c r="C40" s="59" t="e">
        <f>#REF!</f>
        <v>#REF!</v>
      </c>
      <c r="D40" s="54" t="e">
        <f>#REF!</f>
        <v>#REF!</v>
      </c>
      <c r="E40" s="65" t="e">
        <f>#REF!</f>
        <v>#REF!</v>
      </c>
      <c r="F40" s="59" t="e">
        <f>#REF!</f>
        <v>#REF!</v>
      </c>
      <c r="G40" s="65" t="e">
        <f>#REF!</f>
        <v>#REF!</v>
      </c>
      <c r="H40" s="59" t="e">
        <f>#REF!</f>
        <v>#REF!</v>
      </c>
      <c r="I40" s="65" t="e">
        <f>#REF!</f>
        <v>#REF!</v>
      </c>
      <c r="J40" s="59" t="e">
        <f>#REF!</f>
        <v>#REF!</v>
      </c>
      <c r="K40" s="65" t="e">
        <f>#REF!</f>
        <v>#REF!</v>
      </c>
      <c r="L40" s="16" t="e">
        <f t="shared" si="17"/>
        <v>#REF!</v>
      </c>
      <c r="M40" s="17"/>
    </row>
    <row r="41" spans="1:14" ht="18" customHeight="1" x14ac:dyDescent="0.2">
      <c r="A41" s="54" t="e">
        <f>#REF!</f>
        <v>#REF!</v>
      </c>
      <c r="B41" s="54" t="e">
        <f>#REF!</f>
        <v>#REF!</v>
      </c>
      <c r="C41" s="59" t="e">
        <f>#REF!</f>
        <v>#REF!</v>
      </c>
      <c r="D41" s="54" t="e">
        <f>#REF!</f>
        <v>#REF!</v>
      </c>
      <c r="E41" s="65" t="e">
        <f>#REF!</f>
        <v>#REF!</v>
      </c>
      <c r="F41" s="59" t="e">
        <f>#REF!</f>
        <v>#REF!</v>
      </c>
      <c r="G41" s="65" t="e">
        <f>#REF!</f>
        <v>#REF!</v>
      </c>
      <c r="H41" s="59" t="e">
        <f>#REF!</f>
        <v>#REF!</v>
      </c>
      <c r="I41" s="65" t="e">
        <f>#REF!</f>
        <v>#REF!</v>
      </c>
      <c r="J41" s="59" t="e">
        <f>#REF!</f>
        <v>#REF!</v>
      </c>
      <c r="K41" s="65" t="e">
        <f>#REF!</f>
        <v>#REF!</v>
      </c>
      <c r="L41" s="16" t="e">
        <f t="shared" si="17"/>
        <v>#REF!</v>
      </c>
      <c r="M41" s="17"/>
    </row>
    <row r="42" spans="1:14" ht="18" customHeight="1" x14ac:dyDescent="0.2">
      <c r="A42" s="54" t="e">
        <f>#REF!</f>
        <v>#REF!</v>
      </c>
      <c r="B42" s="54" t="e">
        <f>#REF!</f>
        <v>#REF!</v>
      </c>
      <c r="C42" s="59" t="e">
        <f>#REF!</f>
        <v>#REF!</v>
      </c>
      <c r="D42" s="54" t="e">
        <f>#REF!</f>
        <v>#REF!</v>
      </c>
      <c r="E42" s="65" t="e">
        <f>#REF!</f>
        <v>#REF!</v>
      </c>
      <c r="F42" s="59" t="e">
        <f>#REF!</f>
        <v>#REF!</v>
      </c>
      <c r="G42" s="65" t="e">
        <f>#REF!</f>
        <v>#REF!</v>
      </c>
      <c r="H42" s="59" t="e">
        <f>#REF!</f>
        <v>#REF!</v>
      </c>
      <c r="I42" s="65" t="e">
        <f>#REF!</f>
        <v>#REF!</v>
      </c>
      <c r="J42" s="59" t="e">
        <f>#REF!</f>
        <v>#REF!</v>
      </c>
      <c r="K42" s="65" t="e">
        <f>#REF!</f>
        <v>#REF!</v>
      </c>
      <c r="L42" s="16" t="e">
        <f t="shared" si="17"/>
        <v>#REF!</v>
      </c>
      <c r="M42" s="17"/>
    </row>
    <row r="43" spans="1:14" ht="18" customHeight="1" x14ac:dyDescent="0.2">
      <c r="A43" s="54" t="e">
        <f>#REF!</f>
        <v>#REF!</v>
      </c>
      <c r="B43" s="54" t="e">
        <f>#REF!</f>
        <v>#REF!</v>
      </c>
      <c r="C43" s="59" t="e">
        <f>#REF!</f>
        <v>#REF!</v>
      </c>
      <c r="D43" s="54" t="e">
        <f>#REF!</f>
        <v>#REF!</v>
      </c>
      <c r="E43" s="65" t="e">
        <f>#REF!</f>
        <v>#REF!</v>
      </c>
      <c r="F43" s="59" t="e">
        <f>#REF!</f>
        <v>#REF!</v>
      </c>
      <c r="G43" s="65" t="e">
        <f>#REF!</f>
        <v>#REF!</v>
      </c>
      <c r="H43" s="59" t="e">
        <f>#REF!</f>
        <v>#REF!</v>
      </c>
      <c r="I43" s="65" t="e">
        <f>#REF!</f>
        <v>#REF!</v>
      </c>
      <c r="J43" s="59" t="e">
        <f>#REF!</f>
        <v>#REF!</v>
      </c>
      <c r="K43" s="65" t="e">
        <f>#REF!</f>
        <v>#REF!</v>
      </c>
      <c r="L43" s="16" t="e">
        <f t="shared" si="17"/>
        <v>#REF!</v>
      </c>
      <c r="M43" s="28"/>
    </row>
    <row r="44" spans="1:14" ht="18" customHeight="1" x14ac:dyDescent="0.2">
      <c r="A44" s="54" t="e">
        <f t="shared" ref="A44:K44" si="19">#REF!</f>
        <v>#REF!</v>
      </c>
      <c r="B44" s="54" t="e">
        <f t="shared" si="19"/>
        <v>#REF!</v>
      </c>
      <c r="C44" s="54" t="e">
        <f t="shared" si="19"/>
        <v>#REF!</v>
      </c>
      <c r="D44" s="54" t="e">
        <f t="shared" si="19"/>
        <v>#REF!</v>
      </c>
      <c r="E44" s="54" t="e">
        <f t="shared" si="19"/>
        <v>#REF!</v>
      </c>
      <c r="F44" s="54" t="e">
        <f t="shared" si="19"/>
        <v>#REF!</v>
      </c>
      <c r="G44" s="54" t="e">
        <f t="shared" si="19"/>
        <v>#REF!</v>
      </c>
      <c r="H44" s="54" t="e">
        <f t="shared" si="19"/>
        <v>#REF!</v>
      </c>
      <c r="I44" s="54" t="e">
        <f t="shared" si="19"/>
        <v>#REF!</v>
      </c>
      <c r="J44" s="54" t="e">
        <f t="shared" si="19"/>
        <v>#REF!</v>
      </c>
      <c r="K44" s="54" t="e">
        <f t="shared" si="19"/>
        <v>#REF!</v>
      </c>
      <c r="L44" s="16" t="e">
        <f t="shared" si="17"/>
        <v>#REF!</v>
      </c>
      <c r="M44" s="28"/>
      <c r="N44" s="2"/>
    </row>
    <row r="45" spans="1:14" ht="18" customHeight="1" x14ac:dyDescent="0.2">
      <c r="A45" s="118" t="s">
        <v>18</v>
      </c>
      <c r="B45" s="97"/>
      <c r="C45" s="119"/>
      <c r="D45" s="25"/>
      <c r="E45" s="26" t="e">
        <f>SMALL(E33:E44,1)</f>
        <v>#REF!</v>
      </c>
      <c r="F45" s="26"/>
      <c r="G45" s="26" t="e">
        <f>SMALL(G33:G44,1)</f>
        <v>#REF!</v>
      </c>
      <c r="H45" s="26"/>
      <c r="I45" s="26" t="e">
        <f>SMALL(I33:I44,1)</f>
        <v>#REF!</v>
      </c>
      <c r="J45" s="26"/>
      <c r="K45" s="26" t="e">
        <f>SMALL(K33:K44,1)</f>
        <v>#REF!</v>
      </c>
      <c r="L45" s="16"/>
      <c r="M45" s="28"/>
      <c r="N45" s="2"/>
    </row>
    <row r="46" spans="1:14" ht="18" customHeight="1" x14ac:dyDescent="0.2">
      <c r="A46" s="118" t="s">
        <v>18</v>
      </c>
      <c r="B46" s="97"/>
      <c r="C46" s="119"/>
      <c r="D46" s="25"/>
      <c r="E46" s="26" t="e">
        <f>SMALL(E33:E44,2)</f>
        <v>#REF!</v>
      </c>
      <c r="F46" s="26"/>
      <c r="G46" s="26" t="e">
        <f>SMALL(G33:G44,2)</f>
        <v>#REF!</v>
      </c>
      <c r="H46" s="26"/>
      <c r="I46" s="26" t="e">
        <f>SMALL(I33:I44,2)</f>
        <v>#REF!</v>
      </c>
      <c r="J46" s="26"/>
      <c r="K46" s="26" t="e">
        <f>SMALL(K33:K44,2)</f>
        <v>#REF!</v>
      </c>
      <c r="L46" s="27"/>
      <c r="M46" s="17"/>
      <c r="N46" s="2"/>
    </row>
    <row r="47" spans="1:14" ht="18" customHeight="1" x14ac:dyDescent="0.2">
      <c r="A47" s="118" t="s">
        <v>18</v>
      </c>
      <c r="B47" s="97"/>
      <c r="C47" s="119"/>
      <c r="D47" s="25"/>
      <c r="E47" s="26" t="e">
        <f>SMALL(E33:E44,3)</f>
        <v>#REF!</v>
      </c>
      <c r="F47" s="26"/>
      <c r="G47" s="26" t="e">
        <f>SMALL(G33:G44,3)</f>
        <v>#REF!</v>
      </c>
      <c r="H47" s="26"/>
      <c r="I47" s="26" t="e">
        <f>SMALL(I33:I44,3)</f>
        <v>#REF!</v>
      </c>
      <c r="J47" s="26"/>
      <c r="K47" s="26" t="e">
        <f>SMALL(K33:K44,3)</f>
        <v>#REF!</v>
      </c>
      <c r="L47" s="27"/>
      <c r="M47" s="2"/>
      <c r="N47" s="2"/>
    </row>
    <row r="48" spans="1:14" ht="18" customHeight="1" x14ac:dyDescent="0.2">
      <c r="A48" s="118" t="s">
        <v>18</v>
      </c>
      <c r="B48" s="97"/>
      <c r="C48" s="119"/>
      <c r="D48" s="25"/>
      <c r="E48" s="26" t="e">
        <f>SMALL(E33:E44,4)</f>
        <v>#REF!</v>
      </c>
      <c r="F48" s="26"/>
      <c r="G48" s="26" t="e">
        <f>SMALL(G33:G44,4)</f>
        <v>#REF!</v>
      </c>
      <c r="H48" s="26"/>
      <c r="I48" s="26" t="e">
        <f>SMALL(I33:I44,4)</f>
        <v>#REF!</v>
      </c>
      <c r="J48" s="26"/>
      <c r="K48" s="26" t="e">
        <f>SMALL(K33:K44,4)</f>
        <v>#REF!</v>
      </c>
      <c r="L48" s="27"/>
      <c r="M48" s="2"/>
      <c r="N48" s="2"/>
    </row>
    <row r="49" spans="1:13" ht="18" customHeight="1" x14ac:dyDescent="0.25">
      <c r="A49" s="120" t="s">
        <v>19</v>
      </c>
      <c r="B49" s="107"/>
      <c r="C49" s="108"/>
      <c r="D49" s="33"/>
      <c r="E49" s="34" t="e">
        <f>SUM(E33:E44)-E45-E46-E47-E48</f>
        <v>#REF!</v>
      </c>
      <c r="F49" s="34"/>
      <c r="G49" s="34" t="e">
        <f>SUM(G33:G44)-G45-G46-G47-G48</f>
        <v>#REF!</v>
      </c>
      <c r="H49" s="34"/>
      <c r="I49" s="34" t="e">
        <f>SUM(I33:I44)-I45-I46-I47-I48</f>
        <v>#REF!</v>
      </c>
      <c r="J49" s="34"/>
      <c r="K49" s="34" t="e">
        <f>SUM(K33:K44)-K45-K46-K47-K48</f>
        <v>#REF!</v>
      </c>
      <c r="L49" s="35" t="e">
        <f>SUM($E49+$G49+$I49+$K49)</f>
        <v>#REF!</v>
      </c>
    </row>
    <row r="50" spans="1:13" ht="18" customHeight="1" x14ac:dyDescent="0.2">
      <c r="B50" s="2" t="s">
        <v>46</v>
      </c>
      <c r="C50" s="2">
        <v>4</v>
      </c>
      <c r="D50" s="2">
        <f>COUNTIF(D33:D44,$C$29)</f>
        <v>0</v>
      </c>
      <c r="F50" s="2">
        <f>COUNTIF(F33:F44,$C$29)</f>
        <v>0</v>
      </c>
      <c r="H50" s="2">
        <f>COUNTIF(H33:H44,$C$29)</f>
        <v>0</v>
      </c>
      <c r="J50" s="2">
        <f>COUNTIF(J33:J44,$C$29)</f>
        <v>0</v>
      </c>
      <c r="L50" s="2" t="s">
        <v>42</v>
      </c>
      <c r="M50" s="2"/>
    </row>
    <row r="51" spans="1:13" ht="18" customHeight="1" x14ac:dyDescent="0.2">
      <c r="B51" s="2" t="s">
        <v>46</v>
      </c>
      <c r="C51" s="2">
        <v>5</v>
      </c>
      <c r="D51" s="2">
        <f>COUNTIF(D33:D44,$C$30)</f>
        <v>0</v>
      </c>
      <c r="F51" s="2">
        <f>COUNTIF(F33:F44,$C$30)</f>
        <v>0</v>
      </c>
      <c r="H51" s="2">
        <f>COUNTIF(H33:H44,$C$30)</f>
        <v>0</v>
      </c>
      <c r="J51" s="2">
        <f>COUNTIF(J33:J44,$C$30)</f>
        <v>0</v>
      </c>
      <c r="L51" s="2" t="s">
        <v>68</v>
      </c>
      <c r="M51" s="2"/>
    </row>
    <row r="52" spans="1:13" ht="18" customHeight="1" x14ac:dyDescent="0.2">
      <c r="B52" s="2" t="s">
        <v>46</v>
      </c>
      <c r="C52" s="2">
        <v>6</v>
      </c>
      <c r="D52" s="2">
        <f>COUNTIF(D33:D44,$C$31)</f>
        <v>0</v>
      </c>
      <c r="F52" s="2">
        <f>COUNTIF(F33:F44,$C$31)</f>
        <v>0</v>
      </c>
      <c r="H52" s="2">
        <f>COUNTIF(H33:H44,$C$31)</f>
        <v>0</v>
      </c>
      <c r="J52" s="2">
        <f>COUNTIF(J33:J44,$C$31)</f>
        <v>0</v>
      </c>
      <c r="L52" s="2" t="s">
        <v>57</v>
      </c>
      <c r="M52" s="2" t="s">
        <v>94</v>
      </c>
    </row>
    <row r="53" spans="1:13" ht="18" customHeight="1" x14ac:dyDescent="0.2"/>
    <row r="54" spans="1:13" ht="18" customHeight="1" x14ac:dyDescent="0.2"/>
    <row r="55" spans="1:13" ht="18" customHeight="1" x14ac:dyDescent="0.2"/>
    <row r="56" spans="1:13" ht="18" customHeight="1" x14ac:dyDescent="0.2"/>
    <row r="57" spans="1:13" ht="18" customHeight="1" x14ac:dyDescent="0.2"/>
    <row r="58" spans="1:13" ht="18" customHeight="1" x14ac:dyDescent="0.2"/>
    <row r="59" spans="1:13" ht="18" customHeight="1" x14ac:dyDescent="0.2"/>
    <row r="60" spans="1:13" ht="18" customHeight="1" x14ac:dyDescent="0.2"/>
    <row r="61" spans="1:13" ht="18" customHeight="1" x14ac:dyDescent="0.2"/>
    <row r="62" spans="1:13" ht="18" customHeight="1" x14ac:dyDescent="0.2"/>
    <row r="63" spans="1:13" ht="18" customHeight="1" x14ac:dyDescent="0.2"/>
    <row r="64" spans="1:13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</sheetData>
  <mergeCells count="33">
    <mergeCell ref="A48:C48"/>
    <mergeCell ref="A49:C49"/>
    <mergeCell ref="C7:C8"/>
    <mergeCell ref="D7:E7"/>
    <mergeCell ref="A21:C21"/>
    <mergeCell ref="A22:C22"/>
    <mergeCell ref="A23:C23"/>
    <mergeCell ref="A24:C24"/>
    <mergeCell ref="A25:C25"/>
    <mergeCell ref="A30:L30"/>
    <mergeCell ref="A7:A8"/>
    <mergeCell ref="B7:B8"/>
    <mergeCell ref="J7:K7"/>
    <mergeCell ref="F7:G7"/>
    <mergeCell ref="H7:I7"/>
    <mergeCell ref="H31:I31"/>
    <mergeCell ref="J31:K31"/>
    <mergeCell ref="A45:C45"/>
    <mergeCell ref="A46:C46"/>
    <mergeCell ref="A47:C47"/>
    <mergeCell ref="A31:A32"/>
    <mergeCell ref="B31:B32"/>
    <mergeCell ref="C31:C32"/>
    <mergeCell ref="D31:E31"/>
    <mergeCell ref="F31:G31"/>
    <mergeCell ref="O7:T7"/>
    <mergeCell ref="V19:W29"/>
    <mergeCell ref="A29:L29"/>
    <mergeCell ref="A1:L1"/>
    <mergeCell ref="O1:P4"/>
    <mergeCell ref="A3:L3"/>
    <mergeCell ref="A5:L5"/>
    <mergeCell ref="A6:L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30"/>
  <sheetViews>
    <sheetView topLeftCell="D1" workbookViewId="0">
      <selection activeCell="O9" sqref="O9:T14"/>
    </sheetView>
  </sheetViews>
  <sheetFormatPr baseColWidth="10" defaultColWidth="14.5" defaultRowHeight="15" customHeight="1" x14ac:dyDescent="0.2"/>
  <cols>
    <col min="1" max="1" width="19" customWidth="1"/>
    <col min="2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20</v>
      </c>
      <c r="P1" s="100"/>
    </row>
    <row r="2" spans="1:20" ht="18" customHeight="1" x14ac:dyDescent="0.2">
      <c r="M2" s="2"/>
      <c r="N2" s="2"/>
      <c r="O2" s="100"/>
      <c r="P2" s="100"/>
    </row>
    <row r="3" spans="1:20" ht="18" customHeight="1" x14ac:dyDescent="0.25">
      <c r="A3" s="124" t="s">
        <v>21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8" customHeight="1" x14ac:dyDescent="0.2">
      <c r="M4" s="2"/>
      <c r="N4" s="2"/>
      <c r="O4" s="100"/>
      <c r="P4" s="100"/>
    </row>
    <row r="5" spans="1:20" ht="18" customHeight="1" x14ac:dyDescent="0.25">
      <c r="A5" s="104" t="s">
        <v>96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8" customHeight="1" x14ac:dyDescent="0.25">
      <c r="A6" s="106" t="s">
        <v>22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8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23</v>
      </c>
      <c r="P7" s="97"/>
      <c r="Q7" s="97"/>
      <c r="R7" s="97"/>
      <c r="S7" s="97"/>
      <c r="T7" s="98"/>
    </row>
    <row r="8" spans="1:20" ht="18" customHeight="1" x14ac:dyDescent="0.25">
      <c r="A8" s="110"/>
      <c r="B8" s="112"/>
      <c r="C8" s="114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x14ac:dyDescent="0.2">
      <c r="A9" s="87" t="s">
        <v>116</v>
      </c>
      <c r="B9" s="87" t="s">
        <v>117</v>
      </c>
      <c r="C9" s="83">
        <v>1435374</v>
      </c>
      <c r="D9" s="40">
        <v>4</v>
      </c>
      <c r="E9" s="41">
        <v>17.600000000000001</v>
      </c>
      <c r="F9" s="42">
        <v>4</v>
      </c>
      <c r="G9" s="41">
        <v>17.2</v>
      </c>
      <c r="H9" s="42">
        <v>4</v>
      </c>
      <c r="I9" s="41">
        <v>14.5</v>
      </c>
      <c r="J9" s="42">
        <v>4</v>
      </c>
      <c r="K9" s="41">
        <v>16.850000000000001</v>
      </c>
      <c r="L9" s="43">
        <f t="shared" ref="L9:L20" si="0">SUM($E9+$G9+$I9+$K9)</f>
        <v>66.150000000000006</v>
      </c>
      <c r="M9" s="17"/>
      <c r="N9" s="2"/>
      <c r="O9" s="18" t="str">
        <f>A5</f>
        <v>STELLA MARIS GYMNASTIQUE DOUARNENEZ</v>
      </c>
      <c r="P9" s="19">
        <f>E27</f>
        <v>94.65</v>
      </c>
      <c r="Q9" s="19">
        <f>G27</f>
        <v>97.949999999999989</v>
      </c>
      <c r="R9" s="19">
        <f>I27</f>
        <v>85.65</v>
      </c>
      <c r="S9" s="19">
        <f t="shared" ref="S9:T9" si="1">K27</f>
        <v>86.95</v>
      </c>
      <c r="T9" s="19">
        <f t="shared" si="1"/>
        <v>365.2</v>
      </c>
    </row>
    <row r="10" spans="1:20" ht="18" customHeight="1" x14ac:dyDescent="0.2">
      <c r="A10" s="87" t="s">
        <v>124</v>
      </c>
      <c r="B10" s="87" t="s">
        <v>125</v>
      </c>
      <c r="C10" s="83">
        <v>1252871</v>
      </c>
      <c r="D10" s="47">
        <v>4</v>
      </c>
      <c r="E10" s="48">
        <v>16.8</v>
      </c>
      <c r="F10" s="49">
        <v>4</v>
      </c>
      <c r="G10" s="48">
        <v>16.45</v>
      </c>
      <c r="H10" s="49">
        <v>2</v>
      </c>
      <c r="I10" s="48">
        <v>12.65</v>
      </c>
      <c r="J10" s="49">
        <v>4</v>
      </c>
      <c r="K10" s="48">
        <v>14.25</v>
      </c>
      <c r="L10" s="50">
        <f t="shared" si="0"/>
        <v>60.15</v>
      </c>
      <c r="M10" s="17"/>
      <c r="N10" s="2"/>
      <c r="O10" s="18" t="str">
        <f>A29</f>
        <v>GST</v>
      </c>
      <c r="P10" s="19">
        <f>E51</f>
        <v>94.850000000000009</v>
      </c>
      <c r="Q10" s="19">
        <f>G51</f>
        <v>96.45</v>
      </c>
      <c r="R10" s="19">
        <f>I51</f>
        <v>86.2</v>
      </c>
      <c r="S10" s="19">
        <f t="shared" ref="S10:T10" si="2">K51</f>
        <v>88.6</v>
      </c>
      <c r="T10" s="19">
        <f t="shared" si="2"/>
        <v>366.1</v>
      </c>
    </row>
    <row r="11" spans="1:20" ht="18" customHeight="1" x14ac:dyDescent="0.2">
      <c r="A11" s="87" t="s">
        <v>122</v>
      </c>
      <c r="B11" s="87" t="s">
        <v>123</v>
      </c>
      <c r="C11" s="83">
        <v>1129222</v>
      </c>
      <c r="D11" s="47">
        <v>4</v>
      </c>
      <c r="E11" s="48">
        <v>14.25</v>
      </c>
      <c r="F11" s="49">
        <v>4</v>
      </c>
      <c r="G11" s="48">
        <v>16.7</v>
      </c>
      <c r="H11" s="49">
        <v>3</v>
      </c>
      <c r="I11" s="48">
        <v>14.4</v>
      </c>
      <c r="J11" s="49">
        <v>3</v>
      </c>
      <c r="K11" s="48">
        <v>12.8</v>
      </c>
      <c r="L11" s="50">
        <f t="shared" si="0"/>
        <v>58.150000000000006</v>
      </c>
      <c r="M11" s="17"/>
      <c r="N11" s="2"/>
      <c r="O11" s="18" t="str">
        <f>A53</f>
        <v>UJAP</v>
      </c>
      <c r="P11" s="19">
        <f>E75</f>
        <v>98.199999999999989</v>
      </c>
      <c r="Q11" s="19">
        <f>G75</f>
        <v>96.8</v>
      </c>
      <c r="R11" s="19">
        <f>I75</f>
        <v>83.549999999999955</v>
      </c>
      <c r="S11" s="19">
        <f t="shared" ref="S11:T11" si="3">K75</f>
        <v>86.300000000000011</v>
      </c>
      <c r="T11" s="19">
        <f t="shared" si="3"/>
        <v>364.84999999999997</v>
      </c>
    </row>
    <row r="12" spans="1:20" ht="18" customHeight="1" x14ac:dyDescent="0.2">
      <c r="A12" s="87" t="s">
        <v>120</v>
      </c>
      <c r="B12" s="87" t="s">
        <v>121</v>
      </c>
      <c r="C12" s="83">
        <v>1340627</v>
      </c>
      <c r="D12" s="47">
        <v>4</v>
      </c>
      <c r="E12" s="48">
        <v>15.75</v>
      </c>
      <c r="F12" s="49">
        <v>3</v>
      </c>
      <c r="G12" s="48">
        <v>15.05</v>
      </c>
      <c r="H12" s="49">
        <v>3</v>
      </c>
      <c r="I12" s="48">
        <v>13.6</v>
      </c>
      <c r="J12" s="49">
        <v>3</v>
      </c>
      <c r="K12" s="48">
        <v>14.25</v>
      </c>
      <c r="L12" s="50">
        <f t="shared" si="0"/>
        <v>58.65</v>
      </c>
      <c r="M12" s="17"/>
      <c r="N12" s="2"/>
      <c r="O12" s="18" t="str">
        <f>A77</f>
        <v>G2C 1</v>
      </c>
      <c r="P12" s="19">
        <f>E99</f>
        <v>98.799999999999969</v>
      </c>
      <c r="Q12" s="19">
        <f>G99</f>
        <v>99.9</v>
      </c>
      <c r="R12" s="19">
        <f>I99</f>
        <v>86.499999999999986</v>
      </c>
      <c r="S12" s="19">
        <f t="shared" ref="S12:T12" si="4">K99</f>
        <v>90.050000000000011</v>
      </c>
      <c r="T12" s="19">
        <f t="shared" si="4"/>
        <v>375.25</v>
      </c>
    </row>
    <row r="13" spans="1:20" ht="18" customHeight="1" x14ac:dyDescent="0.2">
      <c r="A13" s="87" t="s">
        <v>134</v>
      </c>
      <c r="B13" s="87" t="s">
        <v>135</v>
      </c>
      <c r="C13" s="83">
        <v>1252876</v>
      </c>
      <c r="D13" s="47">
        <v>3</v>
      </c>
      <c r="E13" s="48">
        <v>14.1</v>
      </c>
      <c r="F13" s="49">
        <v>3</v>
      </c>
      <c r="G13" s="48">
        <v>14.45</v>
      </c>
      <c r="H13" s="49">
        <v>3</v>
      </c>
      <c r="I13" s="48">
        <v>15</v>
      </c>
      <c r="J13" s="49">
        <v>3</v>
      </c>
      <c r="K13" s="48">
        <v>13</v>
      </c>
      <c r="L13" s="50">
        <f t="shared" si="0"/>
        <v>56.55</v>
      </c>
      <c r="M13" s="17"/>
      <c r="N13" s="2"/>
      <c r="O13" s="18" t="str">
        <f>A101</f>
        <v>G2C 2</v>
      </c>
      <c r="P13" s="19">
        <f>E123</f>
        <v>93.600000000000009</v>
      </c>
      <c r="Q13" s="19">
        <f>G123</f>
        <v>91.149999999999991</v>
      </c>
      <c r="R13" s="19">
        <f>I123</f>
        <v>82.35</v>
      </c>
      <c r="S13" s="19">
        <f t="shared" ref="S13:T13" si="5">K123</f>
        <v>83.350000000000023</v>
      </c>
      <c r="T13" s="19">
        <f t="shared" si="5"/>
        <v>350.45000000000005</v>
      </c>
    </row>
    <row r="14" spans="1:20" ht="18" customHeight="1" x14ac:dyDescent="0.2">
      <c r="A14" s="87" t="s">
        <v>152</v>
      </c>
      <c r="B14" s="87" t="s">
        <v>105</v>
      </c>
      <c r="C14" s="83">
        <v>1327132</v>
      </c>
      <c r="D14" s="47">
        <v>4</v>
      </c>
      <c r="E14" s="48">
        <v>16</v>
      </c>
      <c r="F14" s="49">
        <v>4</v>
      </c>
      <c r="G14" s="48">
        <v>16.2</v>
      </c>
      <c r="H14" s="49">
        <v>3</v>
      </c>
      <c r="I14" s="48">
        <v>13.75</v>
      </c>
      <c r="J14" s="49">
        <v>4</v>
      </c>
      <c r="K14" s="48">
        <v>12.45</v>
      </c>
      <c r="L14" s="50">
        <f t="shared" si="0"/>
        <v>58.400000000000006</v>
      </c>
      <c r="M14" s="17"/>
      <c r="N14" s="2"/>
      <c r="O14" s="18" t="str">
        <f>A125</f>
        <v>UJAP 2</v>
      </c>
      <c r="P14" s="19">
        <f>E147</f>
        <v>13.2</v>
      </c>
      <c r="Q14" s="19">
        <f>G147</f>
        <v>13.55</v>
      </c>
      <c r="R14" s="19">
        <f>I147</f>
        <v>13.65</v>
      </c>
      <c r="S14" s="19">
        <f t="shared" ref="S14:T14" si="6">K147</f>
        <v>13.55</v>
      </c>
      <c r="T14" s="19">
        <f t="shared" si="6"/>
        <v>53.95</v>
      </c>
    </row>
    <row r="15" spans="1:20" ht="18" customHeight="1" x14ac:dyDescent="0.2">
      <c r="A15" s="87" t="s">
        <v>140</v>
      </c>
      <c r="B15" s="87" t="s">
        <v>141</v>
      </c>
      <c r="C15" s="87">
        <v>1252878</v>
      </c>
      <c r="D15" s="47">
        <v>3</v>
      </c>
      <c r="E15" s="48">
        <v>14.25</v>
      </c>
      <c r="F15" s="49">
        <v>3</v>
      </c>
      <c r="G15" s="48">
        <v>14.7</v>
      </c>
      <c r="H15" s="49">
        <v>3</v>
      </c>
      <c r="I15" s="48">
        <v>13.15</v>
      </c>
      <c r="J15" s="49">
        <v>3</v>
      </c>
      <c r="K15" s="48">
        <v>14.55</v>
      </c>
      <c r="L15" s="50">
        <f t="shared" si="0"/>
        <v>56.650000000000006</v>
      </c>
      <c r="M15" s="17"/>
      <c r="N15" s="2"/>
      <c r="O15" s="18">
        <f>A149</f>
        <v>0</v>
      </c>
      <c r="P15" s="19" t="e">
        <f>E171</f>
        <v>#NUM!</v>
      </c>
      <c r="Q15" s="19" t="e">
        <f>G171</f>
        <v>#NUM!</v>
      </c>
      <c r="R15" s="19" t="e">
        <f>I171</f>
        <v>#NUM!</v>
      </c>
      <c r="S15" s="19" t="e">
        <f t="shared" ref="S15:T15" si="7">K171</f>
        <v>#NUM!</v>
      </c>
      <c r="T15" s="19" t="e">
        <f t="shared" si="7"/>
        <v>#NUM!</v>
      </c>
    </row>
    <row r="16" spans="1:20" ht="18" customHeight="1" x14ac:dyDescent="0.2">
      <c r="A16" s="87" t="s">
        <v>126</v>
      </c>
      <c r="B16" s="87" t="s">
        <v>127</v>
      </c>
      <c r="C16" s="87">
        <v>1284728</v>
      </c>
      <c r="D16" s="47">
        <v>4</v>
      </c>
      <c r="E16" s="48">
        <v>13.55</v>
      </c>
      <c r="F16" s="49">
        <v>3</v>
      </c>
      <c r="G16" s="48">
        <v>16.350000000000001</v>
      </c>
      <c r="H16" s="49">
        <v>3</v>
      </c>
      <c r="I16" s="48">
        <v>14.4</v>
      </c>
      <c r="J16" s="49">
        <v>3</v>
      </c>
      <c r="K16" s="48">
        <v>14.05</v>
      </c>
      <c r="L16" s="50">
        <f t="shared" si="0"/>
        <v>58.350000000000009</v>
      </c>
      <c r="M16" s="17"/>
      <c r="N16" s="2"/>
      <c r="O16" s="18">
        <f>A173</f>
        <v>0</v>
      </c>
      <c r="P16" s="19" t="e">
        <f>E195</f>
        <v>#NUM!</v>
      </c>
      <c r="Q16" s="19" t="e">
        <f>G195</f>
        <v>#NUM!</v>
      </c>
      <c r="R16" s="19" t="e">
        <f>I195</f>
        <v>#NUM!</v>
      </c>
      <c r="S16" s="19" t="e">
        <f t="shared" ref="S16:T16" si="8">K195</f>
        <v>#NUM!</v>
      </c>
      <c r="T16" s="19" t="e">
        <f t="shared" si="8"/>
        <v>#NUM!</v>
      </c>
    </row>
    <row r="17" spans="1:23" ht="18" customHeight="1" x14ac:dyDescent="0.2">
      <c r="A17" s="87"/>
      <c r="B17" s="87"/>
      <c r="C17" s="83"/>
      <c r="D17" s="47"/>
      <c r="E17" s="48">
        <v>0</v>
      </c>
      <c r="F17" s="49"/>
      <c r="G17" s="48">
        <v>0</v>
      </c>
      <c r="H17" s="49"/>
      <c r="I17" s="48">
        <v>0</v>
      </c>
      <c r="J17" s="49"/>
      <c r="K17" s="48">
        <v>0</v>
      </c>
      <c r="L17" s="50">
        <f t="shared" si="0"/>
        <v>0</v>
      </c>
      <c r="M17" s="17"/>
      <c r="N17" s="2"/>
      <c r="O17" s="18">
        <f>A197</f>
        <v>0</v>
      </c>
      <c r="P17" s="19" t="e">
        <f>E219</f>
        <v>#NUM!</v>
      </c>
      <c r="Q17" s="19" t="e">
        <f>G219</f>
        <v>#NUM!</v>
      </c>
      <c r="R17" s="19" t="e">
        <f>I219</f>
        <v>#NUM!</v>
      </c>
      <c r="S17" s="19" t="e">
        <f t="shared" ref="S17:T17" si="9">K219</f>
        <v>#NUM!</v>
      </c>
      <c r="T17" s="19" t="e">
        <f t="shared" si="9"/>
        <v>#NUM!</v>
      </c>
    </row>
    <row r="18" spans="1:23" ht="18" customHeight="1" x14ac:dyDescent="0.2">
      <c r="A18" s="87"/>
      <c r="B18" s="87"/>
      <c r="C18" s="83"/>
      <c r="D18" s="47"/>
      <c r="E18" s="48">
        <v>0</v>
      </c>
      <c r="F18" s="49"/>
      <c r="G18" s="48">
        <v>0</v>
      </c>
      <c r="H18" s="49"/>
      <c r="I18" s="48">
        <v>0</v>
      </c>
      <c r="J18" s="49"/>
      <c r="K18" s="48">
        <v>0</v>
      </c>
      <c r="L18" s="50">
        <f t="shared" si="0"/>
        <v>0</v>
      </c>
      <c r="M18" s="17"/>
      <c r="N18" s="2"/>
      <c r="O18" s="18" t="str">
        <f>A221</f>
        <v>ASSOCIATION</v>
      </c>
      <c r="P18" s="19" t="e">
        <f>E243</f>
        <v>#NUM!</v>
      </c>
      <c r="Q18" s="19" t="e">
        <f>G243</f>
        <v>#NUM!</v>
      </c>
      <c r="R18" s="19" t="e">
        <f>I243</f>
        <v>#NUM!</v>
      </c>
      <c r="S18" s="19" t="e">
        <f t="shared" ref="S18:T18" si="10">K243</f>
        <v>#NUM!</v>
      </c>
      <c r="T18" s="19" t="e">
        <f t="shared" si="10"/>
        <v>#NUM!</v>
      </c>
    </row>
    <row r="19" spans="1:23" ht="18" customHeight="1" x14ac:dyDescent="0.2">
      <c r="A19" s="87"/>
      <c r="B19" s="87"/>
      <c r="C19" s="83"/>
      <c r="D19" s="47"/>
      <c r="E19" s="48">
        <v>0</v>
      </c>
      <c r="F19" s="49"/>
      <c r="G19" s="48">
        <v>0</v>
      </c>
      <c r="H19" s="49"/>
      <c r="I19" s="48">
        <v>0</v>
      </c>
      <c r="J19" s="49"/>
      <c r="K19" s="48">
        <v>0</v>
      </c>
      <c r="L19" s="50">
        <f t="shared" si="0"/>
        <v>0</v>
      </c>
      <c r="M19" s="17"/>
      <c r="N19" s="2"/>
      <c r="O19" s="18" t="str">
        <f>A245</f>
        <v>ASSOCIATION</v>
      </c>
      <c r="P19" s="19" t="e">
        <f>E267</f>
        <v>#NUM!</v>
      </c>
      <c r="Q19" s="19" t="e">
        <f>G267</f>
        <v>#NUM!</v>
      </c>
      <c r="R19" s="19" t="e">
        <f>I267</f>
        <v>#NUM!</v>
      </c>
      <c r="S19" s="19" t="e">
        <f t="shared" ref="S19:T19" si="11">K267</f>
        <v>#NUM!</v>
      </c>
      <c r="T19" s="19" t="e">
        <f t="shared" si="11"/>
        <v>#NUM!</v>
      </c>
      <c r="V19" s="99" t="s">
        <v>17</v>
      </c>
      <c r="W19" s="100"/>
    </row>
    <row r="20" spans="1:23" ht="18" customHeight="1" x14ac:dyDescent="0.2">
      <c r="A20" s="87"/>
      <c r="B20" s="87"/>
      <c r="C20" s="83"/>
      <c r="D20" s="47"/>
      <c r="E20" s="48">
        <v>0</v>
      </c>
      <c r="F20" s="49"/>
      <c r="G20" s="48">
        <v>0</v>
      </c>
      <c r="H20" s="49"/>
      <c r="I20" s="48">
        <v>0</v>
      </c>
      <c r="J20" s="49"/>
      <c r="K20" s="48">
        <v>0</v>
      </c>
      <c r="L20" s="50">
        <f t="shared" si="0"/>
        <v>0</v>
      </c>
      <c r="M20" s="17"/>
      <c r="N20" s="2"/>
      <c r="O20" s="18" t="str">
        <f>A269</f>
        <v>ASSOCIATION</v>
      </c>
      <c r="P20" s="19" t="e">
        <f>E291</f>
        <v>#NUM!</v>
      </c>
      <c r="Q20" s="19" t="e">
        <f>G291</f>
        <v>#NUM!</v>
      </c>
      <c r="R20" s="19" t="e">
        <f>I291</f>
        <v>#NUM!</v>
      </c>
      <c r="S20" s="19" t="e">
        <f t="shared" ref="S20:T20" si="12">K291</f>
        <v>#NUM!</v>
      </c>
      <c r="T20" s="19" t="e">
        <f t="shared" si="12"/>
        <v>#NUM!</v>
      </c>
      <c r="V20" s="100"/>
      <c r="W20" s="100"/>
    </row>
    <row r="21" spans="1:23" ht="18" customHeight="1" x14ac:dyDescent="0.2">
      <c r="A21" s="115" t="s">
        <v>18</v>
      </c>
      <c r="B21" s="116"/>
      <c r="C21" s="117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str">
        <f>A293</f>
        <v>ASSOCIATION</v>
      </c>
      <c r="P21" s="19" t="e">
        <f>E315</f>
        <v>#NUM!</v>
      </c>
      <c r="Q21" s="19" t="e">
        <f>G315</f>
        <v>#NUM!</v>
      </c>
      <c r="R21" s="19" t="e">
        <f>I315</f>
        <v>#NUM!</v>
      </c>
      <c r="S21" s="19" t="e">
        <f t="shared" ref="S21:T21" si="13">K315</f>
        <v>#NUM!</v>
      </c>
      <c r="T21" s="19" t="e">
        <f t="shared" si="13"/>
        <v>#NUM!</v>
      </c>
      <c r="V21" s="100"/>
      <c r="W21" s="100"/>
    </row>
    <row r="22" spans="1:23" ht="18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str">
        <f>A317</f>
        <v>ASSOCIATION</v>
      </c>
      <c r="P22" s="19" t="e">
        <f>E339</f>
        <v>#NUM!</v>
      </c>
      <c r="Q22" s="19" t="e">
        <f>G339</f>
        <v>#NUM!</v>
      </c>
      <c r="R22" s="19" t="e">
        <f>I339</f>
        <v>#NUM!</v>
      </c>
      <c r="S22" s="19" t="e">
        <f t="shared" ref="S22:T22" si="14">K339</f>
        <v>#NUM!</v>
      </c>
      <c r="T22" s="19" t="e">
        <f t="shared" si="14"/>
        <v>#NUM!</v>
      </c>
      <c r="V22" s="100"/>
      <c r="W22" s="100"/>
    </row>
    <row r="23" spans="1:23" ht="18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 t="s">
        <v>24</v>
      </c>
      <c r="N23" s="2"/>
      <c r="O23" s="18" t="str">
        <f>A341</f>
        <v>ASSOCIATION</v>
      </c>
      <c r="P23" s="19" t="e">
        <f>E363</f>
        <v>#NUM!</v>
      </c>
      <c r="Q23" s="19" t="e">
        <f>G363</f>
        <v>#NUM!</v>
      </c>
      <c r="R23" s="19" t="e">
        <f>I363</f>
        <v>#NUM!</v>
      </c>
      <c r="S23" s="19" t="e">
        <f t="shared" ref="S23:T23" si="15">K363</f>
        <v>#NUM!</v>
      </c>
      <c r="T23" s="19" t="e">
        <f t="shared" si="15"/>
        <v>#NUM!</v>
      </c>
      <c r="V23" s="100"/>
      <c r="W23" s="100"/>
    </row>
    <row r="24" spans="1:23" ht="18" customHeight="1" x14ac:dyDescent="0.2">
      <c r="A24" s="118" t="s">
        <v>18</v>
      </c>
      <c r="B24" s="97"/>
      <c r="C24" s="119"/>
      <c r="D24" s="25"/>
      <c r="E24" s="26">
        <f>SMALL(E9:E20,4)</f>
        <v>0</v>
      </c>
      <c r="F24" s="26"/>
      <c r="G24" s="26">
        <f>SMALL(G9:G20,4)</f>
        <v>0</v>
      </c>
      <c r="H24" s="26"/>
      <c r="I24" s="26">
        <f>SMALL(I9:I20,4)</f>
        <v>0</v>
      </c>
      <c r="J24" s="26"/>
      <c r="K24" s="26">
        <f>SMALL(K9:K20,4)</f>
        <v>0</v>
      </c>
      <c r="L24" s="27"/>
      <c r="M24" s="29">
        <v>4</v>
      </c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8" customHeight="1" x14ac:dyDescent="0.2">
      <c r="A25" s="118" t="s">
        <v>18</v>
      </c>
      <c r="B25" s="97"/>
      <c r="C25" s="119"/>
      <c r="D25" s="30"/>
      <c r="E25" s="26">
        <f>SMALL(E9:E20,5)</f>
        <v>13.55</v>
      </c>
      <c r="F25" s="31"/>
      <c r="G25" s="31">
        <f>SMALL(G9:G20,5)</f>
        <v>14.45</v>
      </c>
      <c r="H25" s="31"/>
      <c r="I25" s="26">
        <f>SMALL(I9:I20,5)</f>
        <v>12.65</v>
      </c>
      <c r="J25" s="31"/>
      <c r="K25" s="31">
        <f>SMALL(K9:K20,5)</f>
        <v>12.45</v>
      </c>
      <c r="L25" s="32"/>
      <c r="M25" s="29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8" customHeight="1" x14ac:dyDescent="0.2">
      <c r="A26" s="118" t="s">
        <v>18</v>
      </c>
      <c r="B26" s="97"/>
      <c r="C26" s="119"/>
      <c r="D26" s="30"/>
      <c r="E26" s="26">
        <f>SMALL(E9:E20,6)</f>
        <v>14.1</v>
      </c>
      <c r="F26" s="31"/>
      <c r="G26" s="31">
        <f>SMALL(G9:G20,6)</f>
        <v>14.7</v>
      </c>
      <c r="H26" s="31"/>
      <c r="I26" s="31">
        <f>SMALL(I9:I20,6)</f>
        <v>13.15</v>
      </c>
      <c r="J26" s="31"/>
      <c r="K26" s="31">
        <f>SMALL(K9:K20,6)</f>
        <v>12.8</v>
      </c>
      <c r="L26" s="32"/>
      <c r="M26" s="29"/>
      <c r="N26" s="2"/>
      <c r="O26" s="18"/>
      <c r="P26" s="18"/>
      <c r="Q26" s="18"/>
      <c r="R26" s="18"/>
      <c r="S26" s="18"/>
      <c r="T26" s="18"/>
      <c r="V26" s="100"/>
      <c r="W26" s="100"/>
    </row>
    <row r="27" spans="1:23" ht="18" customHeight="1" x14ac:dyDescent="0.25">
      <c r="A27" s="120" t="s">
        <v>19</v>
      </c>
      <c r="B27" s="107"/>
      <c r="C27" s="108"/>
      <c r="D27" s="33"/>
      <c r="E27" s="34">
        <f>SUM(E9:E20)-E21-E22-E23-E24-E25-E26</f>
        <v>94.65</v>
      </c>
      <c r="F27" s="34"/>
      <c r="G27" s="34">
        <f>SUM(G9:G20)-G21-G22-G23-G24-G25-G26</f>
        <v>97.949999999999989</v>
      </c>
      <c r="H27" s="34"/>
      <c r="I27" s="34">
        <f>SUM(I9:I20)-I21-I22-I23-I24-I25-I26</f>
        <v>85.65</v>
      </c>
      <c r="J27" s="34"/>
      <c r="K27" s="34">
        <f>SUM(K9:K20)-K21-K22-K23-K24-K25-K26</f>
        <v>86.95</v>
      </c>
      <c r="L27" s="35">
        <f>SUM($E27+$G27+$I27+$K27)</f>
        <v>365.2</v>
      </c>
      <c r="M27" s="36">
        <f>COUNTIF(D9:J20,M24)</f>
        <v>14</v>
      </c>
      <c r="N27" s="2"/>
      <c r="O27" s="18"/>
      <c r="P27" s="18"/>
      <c r="Q27" s="18"/>
      <c r="R27" s="18"/>
      <c r="S27" s="18"/>
      <c r="T27" s="18"/>
      <c r="V27" s="100"/>
      <c r="W27" s="100"/>
    </row>
    <row r="28" spans="1:23" ht="18" customHeight="1" x14ac:dyDescent="0.2">
      <c r="M28" s="2"/>
      <c r="N28" s="2"/>
      <c r="V28" s="100"/>
      <c r="W28" s="100"/>
    </row>
    <row r="29" spans="1:23" ht="18" customHeight="1" x14ac:dyDescent="0.25">
      <c r="A29" s="94" t="s">
        <v>147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5"/>
      <c r="M29" s="4"/>
      <c r="V29" s="100"/>
      <c r="W29" s="100"/>
    </row>
    <row r="30" spans="1:23" ht="18" customHeight="1" x14ac:dyDescent="0.25">
      <c r="A30" s="106" t="s">
        <v>22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4"/>
    </row>
    <row r="31" spans="1:23" ht="18" customHeight="1" x14ac:dyDescent="0.25">
      <c r="A31" s="109" t="s">
        <v>5</v>
      </c>
      <c r="B31" s="111" t="s">
        <v>6</v>
      </c>
      <c r="C31" s="113" t="s">
        <v>7</v>
      </c>
      <c r="D31" s="94" t="s">
        <v>8</v>
      </c>
      <c r="E31" s="95"/>
      <c r="F31" s="94" t="s">
        <v>9</v>
      </c>
      <c r="G31" s="95"/>
      <c r="H31" s="94" t="s">
        <v>10</v>
      </c>
      <c r="I31" s="95"/>
      <c r="J31" s="94" t="s">
        <v>11</v>
      </c>
      <c r="K31" s="95"/>
      <c r="L31" s="6" t="s">
        <v>12</v>
      </c>
      <c r="M31" s="4"/>
    </row>
    <row r="32" spans="1:23" ht="18" customHeight="1" x14ac:dyDescent="0.25">
      <c r="A32" s="110"/>
      <c r="B32" s="112"/>
      <c r="C32" s="114"/>
      <c r="D32" s="7" t="s">
        <v>14</v>
      </c>
      <c r="E32" s="8" t="s">
        <v>15</v>
      </c>
      <c r="F32" s="7" t="s">
        <v>14</v>
      </c>
      <c r="G32" s="8" t="s">
        <v>15</v>
      </c>
      <c r="H32" s="7" t="s">
        <v>14</v>
      </c>
      <c r="I32" s="8" t="s">
        <v>15</v>
      </c>
      <c r="J32" s="7" t="s">
        <v>14</v>
      </c>
      <c r="K32" s="8" t="s">
        <v>15</v>
      </c>
      <c r="L32" s="9"/>
      <c r="M32" s="4"/>
    </row>
    <row r="33" spans="1:14" ht="18" customHeight="1" x14ac:dyDescent="0.2">
      <c r="A33" s="87" t="s">
        <v>379</v>
      </c>
      <c r="B33" s="87" t="s">
        <v>380</v>
      </c>
      <c r="C33" s="83" t="s">
        <v>381</v>
      </c>
      <c r="D33" s="40">
        <v>3</v>
      </c>
      <c r="E33" s="41">
        <v>14.5</v>
      </c>
      <c r="F33" s="42">
        <v>3</v>
      </c>
      <c r="G33" s="41">
        <v>14.5</v>
      </c>
      <c r="H33" s="42">
        <v>3</v>
      </c>
      <c r="I33" s="41">
        <v>14.4</v>
      </c>
      <c r="J33" s="42">
        <v>3</v>
      </c>
      <c r="K33" s="41">
        <v>14.15</v>
      </c>
      <c r="L33" s="43">
        <f t="shared" ref="L33:L44" si="16">SUM($E33+$G33+$I33+$K33)</f>
        <v>57.55</v>
      </c>
      <c r="M33" s="17"/>
    </row>
    <row r="34" spans="1:14" ht="18" customHeight="1" x14ac:dyDescent="0.2">
      <c r="A34" s="87" t="s">
        <v>382</v>
      </c>
      <c r="B34" s="87" t="s">
        <v>383</v>
      </c>
      <c r="C34" s="83" t="s">
        <v>384</v>
      </c>
      <c r="D34" s="47">
        <v>4</v>
      </c>
      <c r="E34" s="48">
        <v>17.100000000000001</v>
      </c>
      <c r="F34" s="49">
        <v>4</v>
      </c>
      <c r="G34" s="48">
        <v>16.8</v>
      </c>
      <c r="H34" s="49">
        <v>2</v>
      </c>
      <c r="I34" s="48">
        <v>13.7</v>
      </c>
      <c r="J34" s="49">
        <v>4</v>
      </c>
      <c r="K34" s="48">
        <v>12.9</v>
      </c>
      <c r="L34" s="50">
        <f t="shared" si="16"/>
        <v>60.500000000000007</v>
      </c>
      <c r="M34" s="17"/>
    </row>
    <row r="35" spans="1:14" ht="18" customHeight="1" x14ac:dyDescent="0.2">
      <c r="A35" s="87" t="s">
        <v>385</v>
      </c>
      <c r="B35" s="87" t="s">
        <v>386</v>
      </c>
      <c r="C35" s="83" t="s">
        <v>387</v>
      </c>
      <c r="D35" s="47">
        <v>3</v>
      </c>
      <c r="E35" s="48">
        <v>15</v>
      </c>
      <c r="F35" s="79">
        <v>3</v>
      </c>
      <c r="G35" s="48">
        <v>14.45</v>
      </c>
      <c r="H35" s="49">
        <v>3</v>
      </c>
      <c r="I35" s="48">
        <v>14.25</v>
      </c>
      <c r="J35" s="49">
        <v>3</v>
      </c>
      <c r="K35" s="48">
        <v>14.4</v>
      </c>
      <c r="L35" s="50">
        <f t="shared" si="16"/>
        <v>58.1</v>
      </c>
      <c r="M35" s="17"/>
    </row>
    <row r="36" spans="1:14" ht="18" customHeight="1" x14ac:dyDescent="0.2">
      <c r="A36" s="87" t="s">
        <v>388</v>
      </c>
      <c r="B36" s="87" t="s">
        <v>123</v>
      </c>
      <c r="C36" s="83" t="s">
        <v>389</v>
      </c>
      <c r="D36" s="47">
        <v>4</v>
      </c>
      <c r="E36" s="48">
        <v>15.4</v>
      </c>
      <c r="F36" s="49">
        <v>4</v>
      </c>
      <c r="G36" s="48">
        <v>16.55</v>
      </c>
      <c r="H36" s="49">
        <v>3</v>
      </c>
      <c r="I36" s="48">
        <v>13.35</v>
      </c>
      <c r="J36" s="49">
        <v>4</v>
      </c>
      <c r="K36" s="48">
        <v>13.35</v>
      </c>
      <c r="L36" s="50">
        <f t="shared" si="16"/>
        <v>58.650000000000006</v>
      </c>
      <c r="M36" s="17"/>
    </row>
    <row r="37" spans="1:14" ht="18" customHeight="1" x14ac:dyDescent="0.2">
      <c r="A37" s="87" t="s">
        <v>390</v>
      </c>
      <c r="B37" s="87" t="s">
        <v>391</v>
      </c>
      <c r="C37" s="84" t="s">
        <v>392</v>
      </c>
      <c r="D37" s="47">
        <v>4</v>
      </c>
      <c r="E37" s="48">
        <v>16.100000000000001</v>
      </c>
      <c r="F37" s="49">
        <v>4</v>
      </c>
      <c r="G37" s="48">
        <v>16.600000000000001</v>
      </c>
      <c r="H37" s="49">
        <v>3</v>
      </c>
      <c r="I37" s="48">
        <v>14</v>
      </c>
      <c r="J37" s="49">
        <v>4</v>
      </c>
      <c r="K37" s="48">
        <v>14.8</v>
      </c>
      <c r="L37" s="50">
        <f t="shared" si="16"/>
        <v>61.5</v>
      </c>
      <c r="M37" s="17"/>
    </row>
    <row r="38" spans="1:14" ht="18" customHeight="1" x14ac:dyDescent="0.2">
      <c r="A38" s="87" t="s">
        <v>396</v>
      </c>
      <c r="B38" s="87" t="s">
        <v>397</v>
      </c>
      <c r="C38" s="84" t="s">
        <v>398</v>
      </c>
      <c r="D38" s="47">
        <v>3</v>
      </c>
      <c r="E38" s="48">
        <v>14.55</v>
      </c>
      <c r="F38" s="49">
        <v>3</v>
      </c>
      <c r="G38" s="48">
        <v>14.35</v>
      </c>
      <c r="H38" s="49">
        <v>2</v>
      </c>
      <c r="I38" s="48">
        <v>13.5</v>
      </c>
      <c r="J38" s="49">
        <v>3</v>
      </c>
      <c r="K38" s="48">
        <v>14.3</v>
      </c>
      <c r="L38" s="50">
        <f t="shared" si="16"/>
        <v>56.7</v>
      </c>
      <c r="M38" s="17"/>
    </row>
    <row r="39" spans="1:14" ht="18" customHeight="1" x14ac:dyDescent="0.2">
      <c r="A39" s="87" t="s">
        <v>393</v>
      </c>
      <c r="B39" s="87" t="s">
        <v>394</v>
      </c>
      <c r="C39" s="83" t="s">
        <v>395</v>
      </c>
      <c r="D39" s="47">
        <v>3</v>
      </c>
      <c r="E39" s="48">
        <v>14.5</v>
      </c>
      <c r="F39" s="49">
        <v>3</v>
      </c>
      <c r="G39" s="48">
        <v>14.6</v>
      </c>
      <c r="H39" s="49">
        <v>2</v>
      </c>
      <c r="I39" s="48">
        <v>14.55</v>
      </c>
      <c r="J39" s="49">
        <v>3</v>
      </c>
      <c r="K39" s="48">
        <v>14.25</v>
      </c>
      <c r="L39" s="50">
        <f t="shared" si="16"/>
        <v>57.900000000000006</v>
      </c>
      <c r="M39" s="17"/>
    </row>
    <row r="40" spans="1:14" ht="18" customHeight="1" x14ac:dyDescent="0.2">
      <c r="A40" s="87" t="s">
        <v>399</v>
      </c>
      <c r="B40" s="87" t="s">
        <v>400</v>
      </c>
      <c r="C40" s="83" t="s">
        <v>401</v>
      </c>
      <c r="D40" s="47">
        <v>3</v>
      </c>
      <c r="E40" s="48">
        <v>14.2</v>
      </c>
      <c r="F40" s="49">
        <v>4</v>
      </c>
      <c r="G40" s="48">
        <v>17</v>
      </c>
      <c r="H40" s="49">
        <v>3</v>
      </c>
      <c r="I40" s="48">
        <v>14.15</v>
      </c>
      <c r="J40" s="49">
        <v>3</v>
      </c>
      <c r="K40" s="48">
        <v>13.9</v>
      </c>
      <c r="L40" s="50">
        <f t="shared" si="16"/>
        <v>59.25</v>
      </c>
      <c r="M40" s="17"/>
    </row>
    <row r="41" spans="1:14" ht="18" customHeight="1" x14ac:dyDescent="0.2">
      <c r="A41" s="87" t="s">
        <v>402</v>
      </c>
      <c r="B41" s="87" t="s">
        <v>403</v>
      </c>
      <c r="C41" s="83" t="s">
        <v>404</v>
      </c>
      <c r="D41" s="47">
        <v>3</v>
      </c>
      <c r="E41" s="48">
        <v>14</v>
      </c>
      <c r="F41" s="49">
        <v>3</v>
      </c>
      <c r="G41" s="48">
        <v>0</v>
      </c>
      <c r="H41" s="49">
        <v>3</v>
      </c>
      <c r="I41" s="48">
        <v>13</v>
      </c>
      <c r="J41" s="49">
        <v>3</v>
      </c>
      <c r="K41" s="48">
        <v>13</v>
      </c>
      <c r="L41" s="50">
        <f t="shared" si="16"/>
        <v>40</v>
      </c>
      <c r="M41" s="17"/>
    </row>
    <row r="42" spans="1:14" ht="18" customHeight="1" x14ac:dyDescent="0.2">
      <c r="A42" s="87" t="s">
        <v>405</v>
      </c>
      <c r="B42" s="87" t="s">
        <v>162</v>
      </c>
      <c r="C42" s="83" t="s">
        <v>406</v>
      </c>
      <c r="D42" s="47">
        <v>4</v>
      </c>
      <c r="E42" s="48">
        <v>15.4</v>
      </c>
      <c r="F42" s="49">
        <v>3</v>
      </c>
      <c r="G42" s="48">
        <v>14.3</v>
      </c>
      <c r="H42" s="49">
        <v>2</v>
      </c>
      <c r="I42" s="48">
        <v>14.15</v>
      </c>
      <c r="J42" s="49">
        <v>4</v>
      </c>
      <c r="K42" s="48">
        <v>9.4</v>
      </c>
      <c r="L42" s="50">
        <f t="shared" si="16"/>
        <v>53.25</v>
      </c>
      <c r="M42" s="17"/>
    </row>
    <row r="43" spans="1:14" ht="18" customHeight="1" x14ac:dyDescent="0.2">
      <c r="A43" s="87" t="s">
        <v>407</v>
      </c>
      <c r="B43" s="87" t="s">
        <v>408</v>
      </c>
      <c r="C43" s="83" t="s">
        <v>409</v>
      </c>
      <c r="D43" s="47">
        <v>4</v>
      </c>
      <c r="E43" s="48">
        <v>15.85</v>
      </c>
      <c r="F43" s="49">
        <v>3</v>
      </c>
      <c r="G43" s="48">
        <v>14.9</v>
      </c>
      <c r="H43" s="49">
        <v>3</v>
      </c>
      <c r="I43" s="48">
        <v>14.7</v>
      </c>
      <c r="J43" s="49">
        <v>4</v>
      </c>
      <c r="K43" s="48">
        <v>16.7</v>
      </c>
      <c r="L43" s="50">
        <f t="shared" si="16"/>
        <v>62.150000000000006</v>
      </c>
      <c r="M43" s="17"/>
    </row>
    <row r="44" spans="1:14" ht="18" customHeight="1" x14ac:dyDescent="0.2">
      <c r="A44" s="87"/>
      <c r="B44" s="87"/>
      <c r="C44" s="83"/>
      <c r="D44" s="47"/>
      <c r="E44" s="48">
        <v>0</v>
      </c>
      <c r="F44" s="49"/>
      <c r="G44" s="48">
        <v>0</v>
      </c>
      <c r="H44" s="49"/>
      <c r="I44" s="48">
        <v>0</v>
      </c>
      <c r="J44" s="49"/>
      <c r="K44" s="48">
        <v>0</v>
      </c>
      <c r="L44" s="50">
        <f t="shared" si="16"/>
        <v>0</v>
      </c>
      <c r="M44" s="17"/>
    </row>
    <row r="45" spans="1:14" ht="18" customHeight="1" x14ac:dyDescent="0.2">
      <c r="A45" s="115" t="s">
        <v>18</v>
      </c>
      <c r="B45" s="116"/>
      <c r="C45" s="117"/>
      <c r="D45" s="25"/>
      <c r="E45" s="26">
        <f>SMALL(E33:E44,1)</f>
        <v>0</v>
      </c>
      <c r="F45" s="26"/>
      <c r="G45" s="26">
        <f>SMALL(G33:G44,1)</f>
        <v>0</v>
      </c>
      <c r="H45" s="26"/>
      <c r="I45" s="26">
        <f>SMALL(I33:I44,1)</f>
        <v>0</v>
      </c>
      <c r="J45" s="26"/>
      <c r="K45" s="26">
        <f>SMALL(K33:K44,1)</f>
        <v>0</v>
      </c>
      <c r="L45" s="16"/>
      <c r="M45" s="17"/>
    </row>
    <row r="46" spans="1:14" ht="18" customHeight="1" x14ac:dyDescent="0.2">
      <c r="A46" s="118" t="s">
        <v>18</v>
      </c>
      <c r="B46" s="97"/>
      <c r="C46" s="119"/>
      <c r="D46" s="25"/>
      <c r="E46" s="26">
        <f>SMALL(E33:E44,2)</f>
        <v>14</v>
      </c>
      <c r="F46" s="26"/>
      <c r="G46" s="26">
        <f>SMALL(G33:G44,2)</f>
        <v>0</v>
      </c>
      <c r="H46" s="26"/>
      <c r="I46" s="26">
        <f>SMALL(I33:I44,2)</f>
        <v>13</v>
      </c>
      <c r="J46" s="26"/>
      <c r="K46" s="26">
        <f>SMALL(K33:K44,2)</f>
        <v>9.4</v>
      </c>
      <c r="L46" s="27"/>
      <c r="M46" s="28"/>
      <c r="N46" s="2"/>
    </row>
    <row r="47" spans="1:14" ht="18" customHeight="1" x14ac:dyDescent="0.2">
      <c r="A47" s="118" t="s">
        <v>18</v>
      </c>
      <c r="B47" s="97"/>
      <c r="C47" s="119"/>
      <c r="D47" s="25"/>
      <c r="E47" s="26">
        <f>SMALL(E33:E44,3)</f>
        <v>14.2</v>
      </c>
      <c r="F47" s="26"/>
      <c r="G47" s="26">
        <f>SMALL(G33:G44,3)</f>
        <v>14.3</v>
      </c>
      <c r="H47" s="26"/>
      <c r="I47" s="26">
        <f>SMALL(I33:I44,3)</f>
        <v>13.35</v>
      </c>
      <c r="J47" s="26"/>
      <c r="K47" s="26">
        <f>SMALL(K33:K44,3)</f>
        <v>12.9</v>
      </c>
      <c r="L47" s="27"/>
      <c r="M47" s="28" t="s">
        <v>24</v>
      </c>
      <c r="N47" s="2"/>
    </row>
    <row r="48" spans="1:14" ht="18" customHeight="1" x14ac:dyDescent="0.2">
      <c r="A48" s="118" t="s">
        <v>18</v>
      </c>
      <c r="B48" s="97"/>
      <c r="C48" s="119"/>
      <c r="D48" s="25"/>
      <c r="E48" s="26">
        <f>SMALL(E33:E44,4)</f>
        <v>14.5</v>
      </c>
      <c r="F48" s="26"/>
      <c r="G48" s="26">
        <f>SMALL(G33:G44,4)</f>
        <v>14.35</v>
      </c>
      <c r="H48" s="26"/>
      <c r="I48" s="26">
        <f>SMALL(I33:I44,4)</f>
        <v>13.5</v>
      </c>
      <c r="J48" s="26"/>
      <c r="K48" s="26">
        <f>SMALL(K33:K44,4)</f>
        <v>13</v>
      </c>
      <c r="L48" s="27"/>
      <c r="M48" s="29">
        <v>4</v>
      </c>
      <c r="N48" s="2"/>
    </row>
    <row r="49" spans="1:14" ht="18" customHeight="1" x14ac:dyDescent="0.2">
      <c r="A49" s="118" t="s">
        <v>18</v>
      </c>
      <c r="B49" s="97"/>
      <c r="C49" s="119"/>
      <c r="D49" s="30"/>
      <c r="E49" s="26">
        <f>SMALL(E33:E44,5)</f>
        <v>14.5</v>
      </c>
      <c r="F49" s="31"/>
      <c r="G49" s="31">
        <f>SMALL(G33:G44,5)</f>
        <v>14.45</v>
      </c>
      <c r="H49" s="31"/>
      <c r="I49" s="26">
        <f>SMALL(I33:I44,5)</f>
        <v>13.7</v>
      </c>
      <c r="J49" s="31"/>
      <c r="K49" s="31">
        <f>SMALL(K33:K44,5)</f>
        <v>13.35</v>
      </c>
      <c r="L49" s="32"/>
      <c r="M49" s="29"/>
      <c r="N49" s="2"/>
    </row>
    <row r="50" spans="1:14" ht="18" customHeight="1" x14ac:dyDescent="0.2">
      <c r="A50" s="118" t="s">
        <v>18</v>
      </c>
      <c r="B50" s="97"/>
      <c r="C50" s="119"/>
      <c r="D50" s="30"/>
      <c r="E50" s="26">
        <f>SMALL(E33:E44,6)</f>
        <v>14.55</v>
      </c>
      <c r="F50" s="31"/>
      <c r="G50" s="31">
        <f>SMALL(G33:G44,6)</f>
        <v>14.5</v>
      </c>
      <c r="H50" s="31"/>
      <c r="I50" s="31">
        <f>SMALL(I33:I44,6)</f>
        <v>14</v>
      </c>
      <c r="J50" s="31"/>
      <c r="K50" s="31">
        <f>SMALL(K33:K44,6)</f>
        <v>13.9</v>
      </c>
      <c r="L50" s="32"/>
      <c r="M50" s="29"/>
      <c r="N50" s="2"/>
    </row>
    <row r="51" spans="1:14" ht="18" customHeight="1" x14ac:dyDescent="0.25">
      <c r="A51" s="120" t="s">
        <v>19</v>
      </c>
      <c r="B51" s="107"/>
      <c r="C51" s="108"/>
      <c r="D51" s="33"/>
      <c r="E51" s="34">
        <f>SUM(E33:E44)-E45-E46-E47-E48-E49-E50</f>
        <v>94.850000000000009</v>
      </c>
      <c r="F51" s="34"/>
      <c r="G51" s="34">
        <f>SUM(G33:G44)-G45-G46-G47-G48-G49-G50</f>
        <v>96.45</v>
      </c>
      <c r="H51" s="34"/>
      <c r="I51" s="34">
        <f>SUM(I33:I44)-I45-I46-I47-I48-I49-I50</f>
        <v>86.2</v>
      </c>
      <c r="J51" s="34"/>
      <c r="K51" s="34">
        <f>SUM(K33:K44)-K45-K46-K47-K48-K49-K50</f>
        <v>88.6</v>
      </c>
      <c r="L51" s="35">
        <f>SUM($E51+$G51+$I51+$K51)</f>
        <v>366.1</v>
      </c>
      <c r="M51" s="80">
        <f>COUNTIF(D33:J44,M48)</f>
        <v>14</v>
      </c>
      <c r="N51" s="2"/>
    </row>
    <row r="52" spans="1:14" ht="18" customHeight="1" x14ac:dyDescent="0.2">
      <c r="M52" s="2"/>
      <c r="N52" s="2"/>
    </row>
    <row r="53" spans="1:14" ht="18" customHeight="1" x14ac:dyDescent="0.25">
      <c r="A53" s="94" t="s">
        <v>146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95"/>
      <c r="M53" s="4"/>
      <c r="N53" s="2"/>
    </row>
    <row r="54" spans="1:14" ht="18" customHeight="1" x14ac:dyDescent="0.25">
      <c r="A54" s="106" t="s">
        <v>22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4"/>
      <c r="N54" s="2"/>
    </row>
    <row r="55" spans="1:14" ht="18" customHeight="1" x14ac:dyDescent="0.25">
      <c r="A55" s="109" t="s">
        <v>5</v>
      </c>
      <c r="B55" s="111" t="s">
        <v>6</v>
      </c>
      <c r="C55" s="113" t="s">
        <v>7</v>
      </c>
      <c r="D55" s="94" t="s">
        <v>8</v>
      </c>
      <c r="E55" s="95"/>
      <c r="F55" s="94" t="s">
        <v>9</v>
      </c>
      <c r="G55" s="95"/>
      <c r="H55" s="94" t="s">
        <v>10</v>
      </c>
      <c r="I55" s="95"/>
      <c r="J55" s="94" t="s">
        <v>11</v>
      </c>
      <c r="K55" s="95"/>
      <c r="L55" s="6" t="s">
        <v>12</v>
      </c>
      <c r="M55" s="4"/>
      <c r="N55" s="2"/>
    </row>
    <row r="56" spans="1:14" ht="18" customHeight="1" x14ac:dyDescent="0.25">
      <c r="A56" s="110"/>
      <c r="B56" s="112"/>
      <c r="C56" s="114"/>
      <c r="D56" s="7" t="s">
        <v>14</v>
      </c>
      <c r="E56" s="8" t="s">
        <v>15</v>
      </c>
      <c r="F56" s="7" t="s">
        <v>14</v>
      </c>
      <c r="G56" s="8" t="s">
        <v>15</v>
      </c>
      <c r="H56" s="7" t="s">
        <v>14</v>
      </c>
      <c r="I56" s="8" t="s">
        <v>15</v>
      </c>
      <c r="J56" s="7" t="s">
        <v>14</v>
      </c>
      <c r="K56" s="8" t="s">
        <v>15</v>
      </c>
      <c r="L56" s="9"/>
      <c r="M56" s="4"/>
      <c r="N56" s="2"/>
    </row>
    <row r="57" spans="1:14" ht="18" customHeight="1" x14ac:dyDescent="0.2">
      <c r="A57" s="87" t="s">
        <v>183</v>
      </c>
      <c r="B57" s="87" t="s">
        <v>184</v>
      </c>
      <c r="C57" s="83">
        <v>1431568</v>
      </c>
      <c r="D57" s="40">
        <v>3</v>
      </c>
      <c r="E57" s="41">
        <v>14.5</v>
      </c>
      <c r="F57" s="42">
        <v>2</v>
      </c>
      <c r="G57" s="41">
        <v>12.9</v>
      </c>
      <c r="H57" s="42">
        <v>2</v>
      </c>
      <c r="I57" s="41">
        <v>13.4</v>
      </c>
      <c r="J57" s="42">
        <v>3</v>
      </c>
      <c r="K57" s="41">
        <v>11.7</v>
      </c>
      <c r="L57" s="43">
        <f t="shared" ref="L57:L68" si="17">SUM($E57+$G57+$I57+$K57)</f>
        <v>52.5</v>
      </c>
      <c r="M57" s="17"/>
      <c r="N57" s="2"/>
    </row>
    <row r="58" spans="1:14" ht="18" customHeight="1" x14ac:dyDescent="0.2">
      <c r="A58" s="87" t="s">
        <v>185</v>
      </c>
      <c r="B58" s="87" t="s">
        <v>186</v>
      </c>
      <c r="C58" s="83">
        <v>1250437</v>
      </c>
      <c r="D58" s="47">
        <v>4</v>
      </c>
      <c r="E58" s="48">
        <v>16.55</v>
      </c>
      <c r="F58" s="49">
        <v>4</v>
      </c>
      <c r="G58" s="48">
        <v>16.95</v>
      </c>
      <c r="H58" s="49">
        <v>3</v>
      </c>
      <c r="I58" s="48">
        <v>13.95</v>
      </c>
      <c r="J58" s="49">
        <v>4</v>
      </c>
      <c r="K58" s="48">
        <v>15.55</v>
      </c>
      <c r="L58" s="50">
        <f t="shared" si="17"/>
        <v>63</v>
      </c>
      <c r="M58" s="17"/>
      <c r="N58" s="2"/>
    </row>
    <row r="59" spans="1:14" ht="18" customHeight="1" x14ac:dyDescent="0.2">
      <c r="A59" s="87" t="s">
        <v>187</v>
      </c>
      <c r="B59" s="87" t="s">
        <v>188</v>
      </c>
      <c r="C59" s="83">
        <v>1290667</v>
      </c>
      <c r="D59" s="47">
        <v>3</v>
      </c>
      <c r="E59" s="48">
        <v>13.75</v>
      </c>
      <c r="F59" s="49">
        <v>2</v>
      </c>
      <c r="G59" s="48">
        <v>12.8</v>
      </c>
      <c r="H59" s="49">
        <v>2</v>
      </c>
      <c r="I59" s="48">
        <v>13.65</v>
      </c>
      <c r="J59" s="49">
        <v>2</v>
      </c>
      <c r="K59" s="48">
        <v>14.2</v>
      </c>
      <c r="L59" s="50">
        <f t="shared" si="17"/>
        <v>54.400000000000006</v>
      </c>
      <c r="M59" s="17"/>
      <c r="N59" s="2"/>
    </row>
    <row r="60" spans="1:14" ht="18" customHeight="1" x14ac:dyDescent="0.2">
      <c r="A60" s="87" t="s">
        <v>189</v>
      </c>
      <c r="B60" s="87" t="s">
        <v>190</v>
      </c>
      <c r="C60" s="83">
        <v>1290668</v>
      </c>
      <c r="D60" s="47">
        <v>4</v>
      </c>
      <c r="E60" s="48">
        <v>15.3</v>
      </c>
      <c r="F60" s="49">
        <v>3</v>
      </c>
      <c r="G60" s="48">
        <v>14.85</v>
      </c>
      <c r="H60" s="49">
        <v>3</v>
      </c>
      <c r="I60" s="48">
        <v>13.9</v>
      </c>
      <c r="J60" s="49">
        <v>3</v>
      </c>
      <c r="K60" s="48">
        <v>14</v>
      </c>
      <c r="L60" s="50">
        <f t="shared" si="17"/>
        <v>58.05</v>
      </c>
      <c r="M60" s="17"/>
      <c r="N60" s="2"/>
    </row>
    <row r="61" spans="1:14" ht="18" customHeight="1" x14ac:dyDescent="0.2">
      <c r="A61" s="87" t="s">
        <v>191</v>
      </c>
      <c r="B61" s="87" t="s">
        <v>192</v>
      </c>
      <c r="C61" s="83">
        <v>1250526</v>
      </c>
      <c r="D61" s="47">
        <v>4</v>
      </c>
      <c r="E61" s="48">
        <v>16.5</v>
      </c>
      <c r="F61" s="49">
        <v>4</v>
      </c>
      <c r="G61" s="48">
        <v>16.8</v>
      </c>
      <c r="H61" s="49">
        <v>3</v>
      </c>
      <c r="I61" s="48">
        <v>14.15</v>
      </c>
      <c r="J61" s="49">
        <v>4</v>
      </c>
      <c r="K61" s="48">
        <v>13.6</v>
      </c>
      <c r="L61" s="50">
        <f t="shared" si="17"/>
        <v>61.05</v>
      </c>
      <c r="M61" s="17"/>
      <c r="N61" s="2"/>
    </row>
    <row r="62" spans="1:14" ht="18" customHeight="1" x14ac:dyDescent="0.2">
      <c r="A62" s="87" t="s">
        <v>193</v>
      </c>
      <c r="B62" s="87" t="s">
        <v>194</v>
      </c>
      <c r="C62" s="83">
        <v>1365585</v>
      </c>
      <c r="D62" s="47">
        <v>4</v>
      </c>
      <c r="E62" s="48">
        <v>17.25</v>
      </c>
      <c r="F62" s="49">
        <v>4</v>
      </c>
      <c r="G62" s="48">
        <v>16.649999999999999</v>
      </c>
      <c r="H62" s="49">
        <v>3</v>
      </c>
      <c r="I62" s="48">
        <v>13.4</v>
      </c>
      <c r="J62" s="49">
        <v>4</v>
      </c>
      <c r="K62" s="48">
        <v>13.9</v>
      </c>
      <c r="L62" s="50">
        <f t="shared" si="17"/>
        <v>61.199999999999996</v>
      </c>
      <c r="M62" s="17"/>
      <c r="N62" s="2"/>
    </row>
    <row r="63" spans="1:14" ht="18" customHeight="1" x14ac:dyDescent="0.2">
      <c r="A63" s="87" t="s">
        <v>195</v>
      </c>
      <c r="B63" s="87" t="s">
        <v>196</v>
      </c>
      <c r="C63" s="83">
        <v>1099285</v>
      </c>
      <c r="D63" s="47">
        <v>4</v>
      </c>
      <c r="E63" s="48">
        <v>16.350000000000001</v>
      </c>
      <c r="F63" s="49">
        <v>4</v>
      </c>
      <c r="G63" s="48">
        <v>16.7</v>
      </c>
      <c r="H63" s="49">
        <v>3</v>
      </c>
      <c r="I63" s="48">
        <v>13.15</v>
      </c>
      <c r="J63" s="49">
        <v>4</v>
      </c>
      <c r="K63" s="48">
        <v>14.3</v>
      </c>
      <c r="L63" s="50">
        <f t="shared" si="17"/>
        <v>60.5</v>
      </c>
      <c r="M63" s="17"/>
      <c r="N63" s="2"/>
    </row>
    <row r="64" spans="1:14" ht="18" customHeight="1" x14ac:dyDescent="0.2">
      <c r="A64" s="87" t="s">
        <v>197</v>
      </c>
      <c r="B64" s="87" t="s">
        <v>198</v>
      </c>
      <c r="C64" s="83">
        <v>1290676</v>
      </c>
      <c r="D64" s="47">
        <v>3</v>
      </c>
      <c r="E64" s="48">
        <v>13.75</v>
      </c>
      <c r="F64" s="49">
        <v>2</v>
      </c>
      <c r="G64" s="48">
        <v>12.6</v>
      </c>
      <c r="H64" s="49">
        <v>3</v>
      </c>
      <c r="I64" s="48">
        <v>13.05</v>
      </c>
      <c r="J64" s="49">
        <v>3</v>
      </c>
      <c r="K64" s="48">
        <v>10.5</v>
      </c>
      <c r="L64" s="50">
        <f t="shared" si="17"/>
        <v>49.900000000000006</v>
      </c>
      <c r="M64" s="17"/>
      <c r="N64" s="2"/>
    </row>
    <row r="65" spans="1:14" ht="18" customHeight="1" x14ac:dyDescent="0.2">
      <c r="A65" s="87" t="s">
        <v>199</v>
      </c>
      <c r="B65" s="87" t="s">
        <v>186</v>
      </c>
      <c r="C65" s="83">
        <v>1290681</v>
      </c>
      <c r="D65" s="47">
        <v>3</v>
      </c>
      <c r="E65" s="48">
        <v>13.55</v>
      </c>
      <c r="F65" s="49">
        <v>3</v>
      </c>
      <c r="G65" s="48">
        <v>14.4</v>
      </c>
      <c r="H65" s="49">
        <v>2</v>
      </c>
      <c r="I65" s="48">
        <v>13.8</v>
      </c>
      <c r="J65" s="49">
        <v>2</v>
      </c>
      <c r="K65" s="48">
        <v>13.4</v>
      </c>
      <c r="L65" s="50">
        <f t="shared" si="17"/>
        <v>55.15</v>
      </c>
      <c r="M65" s="17"/>
      <c r="N65" s="2"/>
    </row>
    <row r="66" spans="1:14" ht="18" customHeight="1" x14ac:dyDescent="0.2">
      <c r="A66" s="87" t="s">
        <v>200</v>
      </c>
      <c r="B66" s="87" t="s">
        <v>158</v>
      </c>
      <c r="C66" s="83">
        <v>1384425</v>
      </c>
      <c r="D66" s="47">
        <v>3</v>
      </c>
      <c r="E66" s="48">
        <v>15.1</v>
      </c>
      <c r="F66" s="49">
        <v>2</v>
      </c>
      <c r="G66" s="48">
        <v>12.55</v>
      </c>
      <c r="H66" s="49">
        <v>3</v>
      </c>
      <c r="I66" s="48">
        <v>12.25</v>
      </c>
      <c r="J66" s="49">
        <v>3</v>
      </c>
      <c r="K66" s="48">
        <v>13.75</v>
      </c>
      <c r="L66" s="50">
        <f t="shared" si="17"/>
        <v>53.65</v>
      </c>
      <c r="M66" s="17"/>
      <c r="N66" s="2"/>
    </row>
    <row r="67" spans="1:14" ht="18" customHeight="1" x14ac:dyDescent="0.2">
      <c r="A67" s="87" t="s">
        <v>201</v>
      </c>
      <c r="B67" s="87" t="s">
        <v>202</v>
      </c>
      <c r="C67" s="83">
        <v>1384417</v>
      </c>
      <c r="D67" s="47">
        <v>4</v>
      </c>
      <c r="E67" s="48">
        <v>16.25</v>
      </c>
      <c r="F67" s="49">
        <v>3</v>
      </c>
      <c r="G67" s="48">
        <v>14.85</v>
      </c>
      <c r="H67" s="49">
        <v>2</v>
      </c>
      <c r="I67" s="48">
        <v>14.05</v>
      </c>
      <c r="J67" s="49">
        <v>2</v>
      </c>
      <c r="K67" s="48">
        <v>14.35</v>
      </c>
      <c r="L67" s="50">
        <f t="shared" si="17"/>
        <v>59.500000000000007</v>
      </c>
      <c r="M67" s="17"/>
      <c r="N67" s="2"/>
    </row>
    <row r="68" spans="1:14" ht="18" customHeight="1" x14ac:dyDescent="0.2">
      <c r="A68" s="87" t="s">
        <v>203</v>
      </c>
      <c r="B68" s="87" t="s">
        <v>204</v>
      </c>
      <c r="C68" s="83">
        <v>1365598</v>
      </c>
      <c r="D68" s="47">
        <v>3</v>
      </c>
      <c r="E68" s="48">
        <v>14.5</v>
      </c>
      <c r="F68" s="49">
        <v>3</v>
      </c>
      <c r="G68" s="48">
        <v>14.8</v>
      </c>
      <c r="H68" s="49">
        <v>3</v>
      </c>
      <c r="I68" s="48">
        <v>13.7</v>
      </c>
      <c r="J68" s="49">
        <v>3</v>
      </c>
      <c r="K68" s="48">
        <v>13.9</v>
      </c>
      <c r="L68" s="50">
        <f t="shared" si="17"/>
        <v>56.9</v>
      </c>
      <c r="M68" s="17"/>
      <c r="N68" s="2"/>
    </row>
    <row r="69" spans="1:14" ht="18" customHeight="1" x14ac:dyDescent="0.2">
      <c r="A69" s="115" t="s">
        <v>18</v>
      </c>
      <c r="B69" s="116"/>
      <c r="C69" s="117"/>
      <c r="D69" s="25"/>
      <c r="E69" s="26">
        <f>SMALL(E57:E68,1)</f>
        <v>13.55</v>
      </c>
      <c r="F69" s="26"/>
      <c r="G69" s="26">
        <f>SMALL(G57:G68,1)</f>
        <v>12.55</v>
      </c>
      <c r="H69" s="26"/>
      <c r="I69" s="26">
        <f>SMALL(I57:I68,1)</f>
        <v>12.25</v>
      </c>
      <c r="J69" s="26"/>
      <c r="K69" s="26">
        <f>SMALL(K57:K68,1)</f>
        <v>10.5</v>
      </c>
      <c r="L69" s="16"/>
      <c r="M69" s="17"/>
      <c r="N69" s="2"/>
    </row>
    <row r="70" spans="1:14" ht="18" customHeight="1" x14ac:dyDescent="0.2">
      <c r="A70" s="118" t="s">
        <v>18</v>
      </c>
      <c r="B70" s="97"/>
      <c r="C70" s="119"/>
      <c r="D70" s="25"/>
      <c r="E70" s="26">
        <f>SMALL(E57:E68,2)</f>
        <v>13.75</v>
      </c>
      <c r="F70" s="26"/>
      <c r="G70" s="26">
        <f>SMALL(G57:G68,2)</f>
        <v>12.6</v>
      </c>
      <c r="H70" s="26"/>
      <c r="I70" s="26">
        <f>SMALL(I57:I68,2)</f>
        <v>13.05</v>
      </c>
      <c r="J70" s="26"/>
      <c r="K70" s="26">
        <f>SMALL(K57:K68,2)</f>
        <v>11.7</v>
      </c>
      <c r="L70" s="27"/>
      <c r="M70" s="28"/>
      <c r="N70" s="2"/>
    </row>
    <row r="71" spans="1:14" ht="18" customHeight="1" x14ac:dyDescent="0.2">
      <c r="A71" s="118" t="s">
        <v>18</v>
      </c>
      <c r="B71" s="97"/>
      <c r="C71" s="119"/>
      <c r="D71" s="25"/>
      <c r="E71" s="26">
        <f>SMALL(E57:E68,3)</f>
        <v>13.75</v>
      </c>
      <c r="F71" s="26"/>
      <c r="G71" s="26">
        <f>SMALL(G57:G68,3)</f>
        <v>12.8</v>
      </c>
      <c r="H71" s="26"/>
      <c r="I71" s="26">
        <f>SMALL(I57:I68,3)</f>
        <v>13.15</v>
      </c>
      <c r="J71" s="26"/>
      <c r="K71" s="26">
        <f>SMALL(K57:K68,3)</f>
        <v>13.4</v>
      </c>
      <c r="L71" s="27"/>
      <c r="M71" s="28" t="s">
        <v>24</v>
      </c>
      <c r="N71" s="2"/>
    </row>
    <row r="72" spans="1:14" ht="18" customHeight="1" x14ac:dyDescent="0.2">
      <c r="A72" s="118" t="s">
        <v>18</v>
      </c>
      <c r="B72" s="97"/>
      <c r="C72" s="119"/>
      <c r="D72" s="25"/>
      <c r="E72" s="26">
        <f>SMALL(E57:E68,4)</f>
        <v>14.5</v>
      </c>
      <c r="F72" s="26"/>
      <c r="G72" s="26">
        <f>SMALL(G57:G68,4)</f>
        <v>12.9</v>
      </c>
      <c r="H72" s="26"/>
      <c r="I72" s="26">
        <f>SMALL(I57:I68,4)</f>
        <v>13.4</v>
      </c>
      <c r="J72" s="26"/>
      <c r="K72" s="26">
        <f>SMALL(K57:K68,4)</f>
        <v>13.6</v>
      </c>
      <c r="L72" s="27"/>
      <c r="M72" s="29">
        <v>4</v>
      </c>
      <c r="N72" s="2"/>
    </row>
    <row r="73" spans="1:14" ht="18" customHeight="1" x14ac:dyDescent="0.2">
      <c r="A73" s="118" t="s">
        <v>18</v>
      </c>
      <c r="B73" s="97"/>
      <c r="C73" s="119"/>
      <c r="D73" s="30"/>
      <c r="E73" s="26">
        <f>SMALL(E57:E68,5)</f>
        <v>14.5</v>
      </c>
      <c r="F73" s="31"/>
      <c r="G73" s="31">
        <f>SMALL(G57:G68,5)</f>
        <v>14.4</v>
      </c>
      <c r="H73" s="31"/>
      <c r="I73" s="26">
        <f>SMALL(I57:I68,5)</f>
        <v>13.4</v>
      </c>
      <c r="J73" s="31"/>
      <c r="K73" s="31">
        <f>SMALL(K57:K68,5)</f>
        <v>13.75</v>
      </c>
      <c r="L73" s="32"/>
      <c r="M73" s="29"/>
      <c r="N73" s="2"/>
    </row>
    <row r="74" spans="1:14" ht="18" customHeight="1" x14ac:dyDescent="0.2">
      <c r="A74" s="118" t="s">
        <v>18</v>
      </c>
      <c r="B74" s="97"/>
      <c r="C74" s="119"/>
      <c r="D74" s="30"/>
      <c r="E74" s="26">
        <f>SMALL(E57:E68,6)</f>
        <v>15.1</v>
      </c>
      <c r="F74" s="31"/>
      <c r="G74" s="31">
        <f>SMALL(G57:G68,6)</f>
        <v>14.8</v>
      </c>
      <c r="H74" s="31"/>
      <c r="I74" s="31">
        <f>SMALL(I57:I68,6)</f>
        <v>13.65</v>
      </c>
      <c r="J74" s="31"/>
      <c r="K74" s="31">
        <f>SMALL(K57:K68,6)</f>
        <v>13.9</v>
      </c>
      <c r="L74" s="32"/>
      <c r="M74" s="29"/>
      <c r="N74" s="2"/>
    </row>
    <row r="75" spans="1:14" ht="18" customHeight="1" x14ac:dyDescent="0.25">
      <c r="A75" s="120" t="s">
        <v>19</v>
      </c>
      <c r="B75" s="107"/>
      <c r="C75" s="108"/>
      <c r="D75" s="33"/>
      <c r="E75" s="34">
        <f>SUM(E57:E68)-E69-E70-E71-E72-E73-E74</f>
        <v>98.199999999999989</v>
      </c>
      <c r="F75" s="34"/>
      <c r="G75" s="34">
        <f>SUM(G57:G68)-G69-G70-G71-G72-G73-G74</f>
        <v>96.8</v>
      </c>
      <c r="H75" s="34"/>
      <c r="I75" s="34">
        <f>SUM(I57:I68)-I69-I70-I71-I72-I73-I74</f>
        <v>83.549999999999955</v>
      </c>
      <c r="J75" s="34"/>
      <c r="K75" s="34">
        <f>SUM(K57:K68)-K69-K70-K71-K72-K73-K74</f>
        <v>86.300000000000011</v>
      </c>
      <c r="L75" s="35">
        <f>SUM($E75+$G75+$I75+$K75)</f>
        <v>364.84999999999997</v>
      </c>
      <c r="M75" s="36">
        <f>COUNTIF(D57:J68,M72)</f>
        <v>14</v>
      </c>
      <c r="N75" s="2"/>
    </row>
    <row r="76" spans="1:14" ht="18" customHeight="1" x14ac:dyDescent="0.2">
      <c r="M76" s="2"/>
      <c r="N76" s="2"/>
    </row>
    <row r="77" spans="1:14" ht="18" customHeight="1" x14ac:dyDescent="0.25">
      <c r="A77" s="94" t="s">
        <v>148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95"/>
      <c r="M77" s="4"/>
      <c r="N77" s="2"/>
    </row>
    <row r="78" spans="1:14" ht="18" customHeight="1" x14ac:dyDescent="0.25">
      <c r="A78" s="106" t="s">
        <v>22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8"/>
      <c r="M78" s="4"/>
      <c r="N78" s="2"/>
    </row>
    <row r="79" spans="1:14" ht="18" customHeight="1" x14ac:dyDescent="0.25">
      <c r="A79" s="109" t="s">
        <v>5</v>
      </c>
      <c r="B79" s="111" t="s">
        <v>6</v>
      </c>
      <c r="C79" s="113" t="s">
        <v>7</v>
      </c>
      <c r="D79" s="94" t="s">
        <v>8</v>
      </c>
      <c r="E79" s="95"/>
      <c r="F79" s="94" t="s">
        <v>9</v>
      </c>
      <c r="G79" s="95"/>
      <c r="H79" s="94" t="s">
        <v>10</v>
      </c>
      <c r="I79" s="95"/>
      <c r="J79" s="94" t="s">
        <v>11</v>
      </c>
      <c r="K79" s="95"/>
      <c r="L79" s="6" t="s">
        <v>12</v>
      </c>
      <c r="M79" s="4"/>
      <c r="N79" s="2"/>
    </row>
    <row r="80" spans="1:14" ht="18" customHeight="1" x14ac:dyDescent="0.25">
      <c r="A80" s="110"/>
      <c r="B80" s="112"/>
      <c r="C80" s="114"/>
      <c r="D80" s="7" t="s">
        <v>14</v>
      </c>
      <c r="E80" s="8" t="s">
        <v>15</v>
      </c>
      <c r="F80" s="7" t="s">
        <v>14</v>
      </c>
      <c r="G80" s="8" t="s">
        <v>15</v>
      </c>
      <c r="H80" s="7" t="s">
        <v>14</v>
      </c>
      <c r="I80" s="8" t="s">
        <v>15</v>
      </c>
      <c r="J80" s="7" t="s">
        <v>14</v>
      </c>
      <c r="K80" s="8" t="s">
        <v>15</v>
      </c>
      <c r="L80" s="9"/>
      <c r="M80" s="4"/>
      <c r="N80" s="2"/>
    </row>
    <row r="81" spans="1:14" ht="18" customHeight="1" x14ac:dyDescent="0.2">
      <c r="A81" s="87" t="s">
        <v>249</v>
      </c>
      <c r="B81" s="87" t="s">
        <v>250</v>
      </c>
      <c r="C81" s="85">
        <v>1324775</v>
      </c>
      <c r="D81" s="40">
        <v>3</v>
      </c>
      <c r="E81" s="41">
        <v>15</v>
      </c>
      <c r="F81" s="42">
        <v>3</v>
      </c>
      <c r="G81" s="41">
        <v>14.65</v>
      </c>
      <c r="H81" s="42">
        <v>3</v>
      </c>
      <c r="I81" s="41">
        <v>14.45</v>
      </c>
      <c r="J81" s="42">
        <v>3</v>
      </c>
      <c r="K81" s="41">
        <v>14.05</v>
      </c>
      <c r="L81" s="43">
        <f t="shared" ref="L81:L92" si="18">SUM($E81+$G81+$I81+$K81)</f>
        <v>58.149999999999991</v>
      </c>
      <c r="M81" s="17"/>
      <c r="N81" s="2"/>
    </row>
    <row r="82" spans="1:14" ht="18" customHeight="1" x14ac:dyDescent="0.2">
      <c r="A82" s="87" t="s">
        <v>434</v>
      </c>
      <c r="B82" s="87" t="s">
        <v>133</v>
      </c>
      <c r="C82" s="85">
        <v>1303538</v>
      </c>
      <c r="D82" s="47">
        <v>4</v>
      </c>
      <c r="E82" s="48">
        <v>16.8</v>
      </c>
      <c r="F82" s="49">
        <v>4</v>
      </c>
      <c r="G82" s="48">
        <v>16.899999999999999</v>
      </c>
      <c r="H82" s="49">
        <v>3</v>
      </c>
      <c r="I82" s="48">
        <v>14.25</v>
      </c>
      <c r="J82" s="49">
        <v>4</v>
      </c>
      <c r="K82" s="48">
        <v>15.65</v>
      </c>
      <c r="L82" s="50">
        <f t="shared" si="18"/>
        <v>63.6</v>
      </c>
      <c r="M82" s="17"/>
      <c r="N82" s="2"/>
    </row>
    <row r="83" spans="1:14" ht="18" customHeight="1" x14ac:dyDescent="0.2">
      <c r="A83" s="87" t="s">
        <v>258</v>
      </c>
      <c r="B83" s="87" t="s">
        <v>259</v>
      </c>
      <c r="C83" s="85">
        <v>1263944</v>
      </c>
      <c r="D83" s="47">
        <v>3</v>
      </c>
      <c r="E83" s="48">
        <v>16.7</v>
      </c>
      <c r="F83" s="49">
        <v>3</v>
      </c>
      <c r="G83" s="48">
        <v>15.4</v>
      </c>
      <c r="H83" s="49">
        <v>3</v>
      </c>
      <c r="I83" s="48">
        <v>14.1</v>
      </c>
      <c r="J83" s="49">
        <v>3</v>
      </c>
      <c r="K83" s="48">
        <v>15</v>
      </c>
      <c r="L83" s="50">
        <f t="shared" si="18"/>
        <v>61.2</v>
      </c>
      <c r="M83" s="17"/>
      <c r="N83" s="2"/>
    </row>
    <row r="84" spans="1:14" ht="18" customHeight="1" x14ac:dyDescent="0.2">
      <c r="A84" s="87" t="s">
        <v>251</v>
      </c>
      <c r="B84" s="87" t="s">
        <v>252</v>
      </c>
      <c r="C84" s="85">
        <v>1370676</v>
      </c>
      <c r="D84" s="47">
        <v>4</v>
      </c>
      <c r="E84" s="48">
        <v>14.3</v>
      </c>
      <c r="F84" s="49">
        <v>3</v>
      </c>
      <c r="G84" s="48">
        <v>13.7</v>
      </c>
      <c r="H84" s="49">
        <v>3</v>
      </c>
      <c r="I84" s="48">
        <v>13.05</v>
      </c>
      <c r="J84" s="49">
        <v>4</v>
      </c>
      <c r="K84" s="48">
        <v>13.6</v>
      </c>
      <c r="L84" s="50">
        <f t="shared" si="18"/>
        <v>54.65</v>
      </c>
      <c r="M84" s="17"/>
      <c r="N84" s="2"/>
    </row>
    <row r="85" spans="1:14" ht="18" customHeight="1" x14ac:dyDescent="0.2">
      <c r="A85" s="87" t="s">
        <v>253</v>
      </c>
      <c r="B85" s="87" t="s">
        <v>141</v>
      </c>
      <c r="C85" s="86">
        <v>1370675</v>
      </c>
      <c r="D85" s="47">
        <v>3</v>
      </c>
      <c r="E85" s="48">
        <v>15.3</v>
      </c>
      <c r="F85" s="49">
        <v>3</v>
      </c>
      <c r="G85" s="48">
        <v>14.5</v>
      </c>
      <c r="H85" s="49">
        <v>3</v>
      </c>
      <c r="I85" s="48">
        <v>15.1</v>
      </c>
      <c r="J85" s="49">
        <v>3</v>
      </c>
      <c r="K85" s="48">
        <v>13.7</v>
      </c>
      <c r="L85" s="50">
        <f t="shared" si="18"/>
        <v>58.599999999999994</v>
      </c>
      <c r="M85" s="17"/>
      <c r="N85" s="2"/>
    </row>
    <row r="86" spans="1:14" ht="18" customHeight="1" x14ac:dyDescent="0.2">
      <c r="A86" s="87" t="s">
        <v>254</v>
      </c>
      <c r="B86" s="87" t="s">
        <v>255</v>
      </c>
      <c r="C86" s="85">
        <v>1424540</v>
      </c>
      <c r="D86" s="47">
        <v>3</v>
      </c>
      <c r="E86" s="48">
        <v>17.100000000000001</v>
      </c>
      <c r="F86" s="49">
        <v>4</v>
      </c>
      <c r="G86" s="48">
        <v>16.7</v>
      </c>
      <c r="H86" s="49">
        <v>3</v>
      </c>
      <c r="I86" s="48">
        <v>14.45</v>
      </c>
      <c r="J86" s="49">
        <v>3</v>
      </c>
      <c r="K86" s="48">
        <v>14.45</v>
      </c>
      <c r="L86" s="50">
        <f t="shared" si="18"/>
        <v>62.7</v>
      </c>
      <c r="M86" s="17"/>
      <c r="N86" s="2"/>
    </row>
    <row r="87" spans="1:14" ht="18" customHeight="1" x14ac:dyDescent="0.2">
      <c r="A87" s="87" t="s">
        <v>260</v>
      </c>
      <c r="B87" s="87" t="s">
        <v>261</v>
      </c>
      <c r="C87" s="86">
        <v>1205266</v>
      </c>
      <c r="D87" s="47">
        <v>4</v>
      </c>
      <c r="E87" s="48">
        <v>16.25</v>
      </c>
      <c r="F87" s="49">
        <v>4</v>
      </c>
      <c r="G87" s="48">
        <v>16.899999999999999</v>
      </c>
      <c r="H87" s="49">
        <v>3</v>
      </c>
      <c r="I87" s="48">
        <v>13.85</v>
      </c>
      <c r="J87" s="49">
        <v>4</v>
      </c>
      <c r="K87" s="48">
        <v>13.35</v>
      </c>
      <c r="L87" s="50">
        <f t="shared" si="18"/>
        <v>60.35</v>
      </c>
      <c r="M87" s="17"/>
      <c r="N87" s="2"/>
    </row>
    <row r="88" spans="1:14" ht="18" customHeight="1" x14ac:dyDescent="0.2">
      <c r="A88" s="87" t="s">
        <v>262</v>
      </c>
      <c r="B88" s="87" t="s">
        <v>263</v>
      </c>
      <c r="C88" s="85">
        <v>1366266</v>
      </c>
      <c r="D88" s="47">
        <v>3</v>
      </c>
      <c r="E88" s="48">
        <v>15.3</v>
      </c>
      <c r="F88" s="49">
        <v>4</v>
      </c>
      <c r="G88" s="48">
        <v>16.899999999999999</v>
      </c>
      <c r="H88" s="49">
        <v>3</v>
      </c>
      <c r="I88" s="48">
        <v>13.6</v>
      </c>
      <c r="J88" s="49">
        <v>3</v>
      </c>
      <c r="K88" s="48">
        <v>13.6</v>
      </c>
      <c r="L88" s="50">
        <f t="shared" si="18"/>
        <v>59.400000000000006</v>
      </c>
      <c r="M88" s="17"/>
      <c r="N88" s="2"/>
    </row>
    <row r="89" spans="1:14" ht="18" customHeight="1" x14ac:dyDescent="0.2">
      <c r="A89" s="87" t="s">
        <v>256</v>
      </c>
      <c r="B89" s="87" t="s">
        <v>257</v>
      </c>
      <c r="C89" s="85">
        <v>1294773</v>
      </c>
      <c r="D89" s="47"/>
      <c r="E89" s="48">
        <v>0</v>
      </c>
      <c r="F89" s="49"/>
      <c r="G89" s="48">
        <v>0</v>
      </c>
      <c r="H89" s="49"/>
      <c r="I89" s="48">
        <v>0</v>
      </c>
      <c r="J89" s="49"/>
      <c r="K89" s="48">
        <v>0</v>
      </c>
      <c r="L89" s="50">
        <f t="shared" si="18"/>
        <v>0</v>
      </c>
      <c r="M89" s="17"/>
      <c r="N89" s="2"/>
    </row>
    <row r="90" spans="1:14" ht="18" customHeight="1" x14ac:dyDescent="0.2">
      <c r="A90" s="87" t="s">
        <v>264</v>
      </c>
      <c r="B90" s="87" t="s">
        <v>265</v>
      </c>
      <c r="C90" s="85">
        <v>1366263</v>
      </c>
      <c r="D90" s="47">
        <v>3</v>
      </c>
      <c r="E90" s="48">
        <v>16.649999999999999</v>
      </c>
      <c r="F90" s="49">
        <v>4</v>
      </c>
      <c r="G90" s="48">
        <v>17.100000000000001</v>
      </c>
      <c r="H90" s="49">
        <v>3</v>
      </c>
      <c r="I90" s="48">
        <v>13.9</v>
      </c>
      <c r="J90" s="49">
        <v>3</v>
      </c>
      <c r="K90" s="48">
        <v>14.15</v>
      </c>
      <c r="L90" s="50">
        <f t="shared" si="18"/>
        <v>61.8</v>
      </c>
      <c r="M90" s="17"/>
      <c r="N90" s="2"/>
    </row>
    <row r="91" spans="1:14" ht="18" customHeight="1" x14ac:dyDescent="0.2">
      <c r="A91" s="87" t="s">
        <v>266</v>
      </c>
      <c r="B91" s="87" t="s">
        <v>267</v>
      </c>
      <c r="C91" s="85">
        <v>1366273</v>
      </c>
      <c r="D91" s="47">
        <v>3</v>
      </c>
      <c r="E91" s="48">
        <v>13.9</v>
      </c>
      <c r="F91" s="49">
        <v>3</v>
      </c>
      <c r="G91" s="48">
        <v>14.4</v>
      </c>
      <c r="H91" s="49">
        <v>3</v>
      </c>
      <c r="I91" s="48">
        <v>11.3</v>
      </c>
      <c r="J91" s="49">
        <v>3</v>
      </c>
      <c r="K91" s="48">
        <v>14.95</v>
      </c>
      <c r="L91" s="50">
        <f t="shared" si="18"/>
        <v>54.55</v>
      </c>
      <c r="M91" s="17"/>
      <c r="N91" s="2"/>
    </row>
    <row r="92" spans="1:14" ht="18" customHeight="1" x14ac:dyDescent="0.2">
      <c r="A92" s="87" t="s">
        <v>268</v>
      </c>
      <c r="B92" s="87" t="s">
        <v>269</v>
      </c>
      <c r="C92" s="85">
        <v>1376108</v>
      </c>
      <c r="D92" s="47">
        <v>4</v>
      </c>
      <c r="E92" s="48">
        <v>14.65</v>
      </c>
      <c r="F92" s="49">
        <v>3</v>
      </c>
      <c r="G92" s="48">
        <v>14.05</v>
      </c>
      <c r="H92" s="49">
        <v>2</v>
      </c>
      <c r="I92" s="48">
        <v>14.15</v>
      </c>
      <c r="J92" s="49">
        <v>4</v>
      </c>
      <c r="K92" s="48">
        <v>15.85</v>
      </c>
      <c r="L92" s="50">
        <f t="shared" si="18"/>
        <v>58.7</v>
      </c>
      <c r="M92" s="17"/>
      <c r="N92" s="2"/>
    </row>
    <row r="93" spans="1:14" ht="18" customHeight="1" x14ac:dyDescent="0.2">
      <c r="A93" s="115" t="s">
        <v>18</v>
      </c>
      <c r="B93" s="116"/>
      <c r="C93" s="117"/>
      <c r="D93" s="25"/>
      <c r="E93" s="26">
        <f>SMALL(E81:E92,1)</f>
        <v>0</v>
      </c>
      <c r="F93" s="26"/>
      <c r="G93" s="26">
        <f>SMALL(G81:G92,1)</f>
        <v>0</v>
      </c>
      <c r="H93" s="26"/>
      <c r="I93" s="26">
        <f>SMALL(I81:I92,1)</f>
        <v>0</v>
      </c>
      <c r="J93" s="26"/>
      <c r="K93" s="26">
        <f>SMALL(K81:K92,1)</f>
        <v>0</v>
      </c>
      <c r="L93" s="16"/>
      <c r="M93" s="17"/>
      <c r="N93" s="2"/>
    </row>
    <row r="94" spans="1:14" ht="18" customHeight="1" x14ac:dyDescent="0.2">
      <c r="A94" s="118" t="s">
        <v>18</v>
      </c>
      <c r="B94" s="97"/>
      <c r="C94" s="119"/>
      <c r="D94" s="25"/>
      <c r="E94" s="26">
        <f>SMALL(E81:E92,2)</f>
        <v>13.9</v>
      </c>
      <c r="F94" s="26"/>
      <c r="G94" s="26">
        <f>SMALL(G81:G92,2)</f>
        <v>13.7</v>
      </c>
      <c r="H94" s="26"/>
      <c r="I94" s="26">
        <f>SMALL(I81:I92,2)</f>
        <v>11.3</v>
      </c>
      <c r="J94" s="26"/>
      <c r="K94" s="26">
        <f>SMALL(K81:K92,2)</f>
        <v>13.35</v>
      </c>
      <c r="L94" s="27"/>
      <c r="M94" s="28"/>
      <c r="N94" s="2"/>
    </row>
    <row r="95" spans="1:14" ht="18" customHeight="1" x14ac:dyDescent="0.2">
      <c r="A95" s="118" t="s">
        <v>18</v>
      </c>
      <c r="B95" s="97"/>
      <c r="C95" s="119"/>
      <c r="D95" s="25"/>
      <c r="E95" s="26">
        <f>SMALL(E81:E92,3)</f>
        <v>14.3</v>
      </c>
      <c r="F95" s="26"/>
      <c r="G95" s="26">
        <f>SMALL(G81:G92,3)</f>
        <v>14.05</v>
      </c>
      <c r="H95" s="26"/>
      <c r="I95" s="26">
        <f>SMALL(I81:I92,3)</f>
        <v>13.05</v>
      </c>
      <c r="J95" s="26"/>
      <c r="K95" s="26">
        <f>SMALL(K81:K92,3)</f>
        <v>13.6</v>
      </c>
      <c r="L95" s="27"/>
      <c r="M95" s="28" t="s">
        <v>24</v>
      </c>
      <c r="N95" s="2"/>
    </row>
    <row r="96" spans="1:14" ht="18" customHeight="1" x14ac:dyDescent="0.2">
      <c r="A96" s="118" t="s">
        <v>18</v>
      </c>
      <c r="B96" s="97"/>
      <c r="C96" s="119"/>
      <c r="D96" s="25"/>
      <c r="E96" s="26">
        <f>SMALL(E81:E92,4)</f>
        <v>14.65</v>
      </c>
      <c r="F96" s="26"/>
      <c r="G96" s="26">
        <f>SMALL(G81:G92,4)</f>
        <v>14.4</v>
      </c>
      <c r="H96" s="26"/>
      <c r="I96" s="26">
        <f>SMALL(I81:I92,4)</f>
        <v>13.6</v>
      </c>
      <c r="J96" s="26"/>
      <c r="K96" s="26">
        <f>SMALL(K81:K92,4)</f>
        <v>13.6</v>
      </c>
      <c r="L96" s="27"/>
      <c r="M96" s="29">
        <v>4</v>
      </c>
      <c r="N96" s="2"/>
    </row>
    <row r="97" spans="1:14" ht="18" customHeight="1" x14ac:dyDescent="0.2">
      <c r="A97" s="118" t="s">
        <v>18</v>
      </c>
      <c r="B97" s="97"/>
      <c r="C97" s="119"/>
      <c r="D97" s="30"/>
      <c r="E97" s="26">
        <f>SMALL(E81:E92,5)</f>
        <v>15</v>
      </c>
      <c r="F97" s="31"/>
      <c r="G97" s="31">
        <f>SMALL(G81:G92,5)</f>
        <v>14.5</v>
      </c>
      <c r="H97" s="31"/>
      <c r="I97" s="26">
        <f>SMALL(I81:I92,5)</f>
        <v>13.85</v>
      </c>
      <c r="J97" s="31"/>
      <c r="K97" s="31">
        <f>SMALL(K81:K92,5)</f>
        <v>13.7</v>
      </c>
      <c r="L97" s="32"/>
      <c r="M97" s="29"/>
      <c r="N97" s="2"/>
    </row>
    <row r="98" spans="1:14" ht="18" customHeight="1" x14ac:dyDescent="0.2">
      <c r="A98" s="118" t="s">
        <v>18</v>
      </c>
      <c r="B98" s="97"/>
      <c r="C98" s="119"/>
      <c r="D98" s="30"/>
      <c r="E98" s="26">
        <f>SMALL(E81:E92,6)</f>
        <v>15.3</v>
      </c>
      <c r="F98" s="31"/>
      <c r="G98" s="31">
        <f>SMALL(G81:G92,6)</f>
        <v>14.65</v>
      </c>
      <c r="H98" s="31"/>
      <c r="I98" s="31">
        <f>SMALL(I81:I92,6)</f>
        <v>13.9</v>
      </c>
      <c r="J98" s="31"/>
      <c r="K98" s="31">
        <f>SMALL(K81:K92,6)</f>
        <v>14.05</v>
      </c>
      <c r="L98" s="32"/>
      <c r="M98" s="29"/>
      <c r="N98" s="2"/>
    </row>
    <row r="99" spans="1:14" ht="18" customHeight="1" x14ac:dyDescent="0.25">
      <c r="A99" s="120" t="s">
        <v>19</v>
      </c>
      <c r="B99" s="107"/>
      <c r="C99" s="108"/>
      <c r="D99" s="33"/>
      <c r="E99" s="34">
        <f>SUM(E81:E92)-E93-E94-E95-E96-E97-E98</f>
        <v>98.799999999999969</v>
      </c>
      <c r="F99" s="34"/>
      <c r="G99" s="34">
        <f>SUM(G81:G92)-G93-G94-G95-G96-G97-G98</f>
        <v>99.9</v>
      </c>
      <c r="H99" s="34"/>
      <c r="I99" s="34">
        <f>SUM(I81:I92)-I93-I94-I95-I96-I97-I98</f>
        <v>86.499999999999986</v>
      </c>
      <c r="J99" s="34"/>
      <c r="K99" s="34">
        <f>SUM(K81:K92)-K93-K94-K95-K96-K97-K98</f>
        <v>90.050000000000011</v>
      </c>
      <c r="L99" s="35">
        <f>SUM($E99+$G99+$I99+$K99)</f>
        <v>375.25</v>
      </c>
      <c r="M99" s="36">
        <f>COUNTIF(D81:J92,M96)</f>
        <v>13</v>
      </c>
      <c r="N99" s="2"/>
    </row>
    <row r="100" spans="1:14" ht="18" customHeight="1" x14ac:dyDescent="0.2">
      <c r="M100" s="2"/>
      <c r="N100" s="2"/>
    </row>
    <row r="101" spans="1:14" ht="18" customHeight="1" x14ac:dyDescent="0.25">
      <c r="A101" s="94" t="s">
        <v>150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6"/>
      <c r="M101" s="4"/>
      <c r="N101" s="2"/>
    </row>
    <row r="102" spans="1:14" ht="18" customHeight="1" x14ac:dyDescent="0.25">
      <c r="A102" s="106" t="s">
        <v>22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8"/>
      <c r="M102" s="4"/>
      <c r="N102" s="2"/>
    </row>
    <row r="103" spans="1:14" ht="18" customHeight="1" x14ac:dyDescent="0.25">
      <c r="A103" s="109" t="s">
        <v>5</v>
      </c>
      <c r="B103" s="111" t="s">
        <v>6</v>
      </c>
      <c r="C103" s="113" t="s">
        <v>7</v>
      </c>
      <c r="D103" s="94" t="s">
        <v>8</v>
      </c>
      <c r="E103" s="95"/>
      <c r="F103" s="94" t="s">
        <v>9</v>
      </c>
      <c r="G103" s="95"/>
      <c r="H103" s="94" t="s">
        <v>10</v>
      </c>
      <c r="I103" s="95"/>
      <c r="J103" s="94" t="s">
        <v>11</v>
      </c>
      <c r="K103" s="95"/>
      <c r="L103" s="6" t="s">
        <v>12</v>
      </c>
      <c r="M103" s="4"/>
      <c r="N103" s="2"/>
    </row>
    <row r="104" spans="1:14" ht="18" customHeight="1" x14ac:dyDescent="0.25">
      <c r="A104" s="110"/>
      <c r="B104" s="112"/>
      <c r="C104" s="114"/>
      <c r="D104" s="7" t="s">
        <v>14</v>
      </c>
      <c r="E104" s="8" t="s">
        <v>15</v>
      </c>
      <c r="F104" s="7" t="s">
        <v>14</v>
      </c>
      <c r="G104" s="8" t="s">
        <v>15</v>
      </c>
      <c r="H104" s="7" t="s">
        <v>14</v>
      </c>
      <c r="I104" s="8" t="s">
        <v>15</v>
      </c>
      <c r="J104" s="7" t="s">
        <v>14</v>
      </c>
      <c r="K104" s="8" t="s">
        <v>15</v>
      </c>
      <c r="L104" s="9"/>
      <c r="M104" s="4"/>
      <c r="N104" s="2"/>
    </row>
    <row r="105" spans="1:14" ht="18" customHeight="1" x14ac:dyDescent="0.2">
      <c r="A105" s="87" t="s">
        <v>435</v>
      </c>
      <c r="B105" s="87" t="s">
        <v>123</v>
      </c>
      <c r="C105" s="85">
        <v>1424536</v>
      </c>
      <c r="D105" s="40">
        <v>3</v>
      </c>
      <c r="E105" s="41">
        <v>14.3</v>
      </c>
      <c r="F105" s="42">
        <v>4</v>
      </c>
      <c r="G105" s="41">
        <v>15.95</v>
      </c>
      <c r="H105" s="42">
        <v>3</v>
      </c>
      <c r="I105" s="41">
        <v>12.9</v>
      </c>
      <c r="J105" s="42">
        <v>4</v>
      </c>
      <c r="K105" s="41">
        <v>11.2</v>
      </c>
      <c r="L105" s="43">
        <f t="shared" ref="L105:L116" si="19">SUM($E105+$G105+$I105+$K105)</f>
        <v>54.349999999999994</v>
      </c>
      <c r="M105" s="17"/>
      <c r="N105" s="2"/>
    </row>
    <row r="106" spans="1:14" ht="18" customHeight="1" x14ac:dyDescent="0.2">
      <c r="A106" s="87" t="s">
        <v>436</v>
      </c>
      <c r="B106" s="87" t="s">
        <v>437</v>
      </c>
      <c r="C106" s="85">
        <v>1376106</v>
      </c>
      <c r="D106" s="47">
        <v>3</v>
      </c>
      <c r="E106" s="48">
        <v>14.85</v>
      </c>
      <c r="F106" s="49">
        <v>2</v>
      </c>
      <c r="G106" s="48">
        <v>13.2</v>
      </c>
      <c r="H106" s="49">
        <v>2</v>
      </c>
      <c r="I106" s="48">
        <v>12.35</v>
      </c>
      <c r="J106" s="49">
        <v>3</v>
      </c>
      <c r="K106" s="48">
        <v>13.4</v>
      </c>
      <c r="L106" s="50">
        <f t="shared" si="19"/>
        <v>53.8</v>
      </c>
      <c r="M106" s="17"/>
      <c r="N106" s="2"/>
    </row>
    <row r="107" spans="1:14" ht="18" customHeight="1" x14ac:dyDescent="0.2">
      <c r="A107" s="87" t="s">
        <v>438</v>
      </c>
      <c r="B107" s="87" t="s">
        <v>439</v>
      </c>
      <c r="C107" s="85">
        <v>1303559</v>
      </c>
      <c r="D107" s="47">
        <v>4</v>
      </c>
      <c r="E107" s="48">
        <v>15.7</v>
      </c>
      <c r="F107" s="49">
        <v>4</v>
      </c>
      <c r="G107" s="48">
        <v>15.7</v>
      </c>
      <c r="H107" s="49">
        <v>2</v>
      </c>
      <c r="I107" s="48">
        <v>14.05</v>
      </c>
      <c r="J107" s="49">
        <v>4</v>
      </c>
      <c r="K107" s="48">
        <v>13.9</v>
      </c>
      <c r="L107" s="50">
        <f t="shared" si="19"/>
        <v>59.35</v>
      </c>
      <c r="M107" s="17"/>
      <c r="N107" s="2"/>
    </row>
    <row r="108" spans="1:14" ht="18" customHeight="1" x14ac:dyDescent="0.2">
      <c r="A108" s="87" t="s">
        <v>440</v>
      </c>
      <c r="B108" s="87" t="s">
        <v>441</v>
      </c>
      <c r="C108" s="85">
        <v>1370681</v>
      </c>
      <c r="D108" s="47">
        <v>3</v>
      </c>
      <c r="E108" s="48">
        <v>14.4</v>
      </c>
      <c r="F108" s="49">
        <v>3</v>
      </c>
      <c r="G108" s="48">
        <v>14.25</v>
      </c>
      <c r="H108" s="49">
        <v>2</v>
      </c>
      <c r="I108" s="48">
        <v>12.65</v>
      </c>
      <c r="J108" s="49">
        <v>3</v>
      </c>
      <c r="K108" s="48">
        <v>12.95</v>
      </c>
      <c r="L108" s="50">
        <f t="shared" si="19"/>
        <v>54.25</v>
      </c>
      <c r="M108" s="17"/>
      <c r="N108" s="2"/>
    </row>
    <row r="109" spans="1:14" ht="18" customHeight="1" x14ac:dyDescent="0.2">
      <c r="A109" s="87" t="s">
        <v>442</v>
      </c>
      <c r="B109" s="87" t="s">
        <v>270</v>
      </c>
      <c r="C109" s="86">
        <v>1376107</v>
      </c>
      <c r="D109" s="47">
        <v>3</v>
      </c>
      <c r="E109" s="48">
        <v>14.5</v>
      </c>
      <c r="F109" s="49">
        <v>2</v>
      </c>
      <c r="G109" s="48">
        <v>12.75</v>
      </c>
      <c r="H109" s="49">
        <v>2</v>
      </c>
      <c r="I109" s="48">
        <v>14</v>
      </c>
      <c r="J109" s="49">
        <v>3</v>
      </c>
      <c r="K109" s="48">
        <v>12.1</v>
      </c>
      <c r="L109" s="50">
        <f t="shared" si="19"/>
        <v>53.35</v>
      </c>
      <c r="M109" s="17"/>
      <c r="N109" s="2"/>
    </row>
    <row r="110" spans="1:14" ht="18" customHeight="1" x14ac:dyDescent="0.2">
      <c r="A110" s="87" t="s">
        <v>443</v>
      </c>
      <c r="B110" s="87" t="s">
        <v>244</v>
      </c>
      <c r="C110" s="85">
        <v>1424537</v>
      </c>
      <c r="D110" s="47">
        <v>4</v>
      </c>
      <c r="E110" s="48">
        <v>16.05</v>
      </c>
      <c r="F110" s="49">
        <v>3</v>
      </c>
      <c r="G110" s="48">
        <v>14.35</v>
      </c>
      <c r="H110" s="49">
        <v>2</v>
      </c>
      <c r="I110" s="48">
        <v>13.75</v>
      </c>
      <c r="J110" s="49">
        <v>3</v>
      </c>
      <c r="K110" s="48">
        <v>14.55</v>
      </c>
      <c r="L110" s="50">
        <f t="shared" si="19"/>
        <v>58.7</v>
      </c>
      <c r="M110" s="17"/>
      <c r="N110" s="2"/>
    </row>
    <row r="111" spans="1:14" ht="18" customHeight="1" x14ac:dyDescent="0.2">
      <c r="A111" s="87" t="s">
        <v>444</v>
      </c>
      <c r="B111" s="87" t="s">
        <v>445</v>
      </c>
      <c r="C111" s="86">
        <v>1366264</v>
      </c>
      <c r="D111" s="47">
        <v>4</v>
      </c>
      <c r="E111" s="48">
        <v>15.9</v>
      </c>
      <c r="F111" s="49">
        <v>4</v>
      </c>
      <c r="G111" s="48">
        <v>16</v>
      </c>
      <c r="H111" s="49">
        <v>3</v>
      </c>
      <c r="I111" s="48">
        <v>13.9</v>
      </c>
      <c r="J111" s="49">
        <v>4</v>
      </c>
      <c r="K111" s="48">
        <v>14.45</v>
      </c>
      <c r="L111" s="50">
        <f t="shared" si="19"/>
        <v>60.25</v>
      </c>
      <c r="M111" s="17"/>
      <c r="N111" s="2"/>
    </row>
    <row r="112" spans="1:14" ht="18" customHeight="1" x14ac:dyDescent="0.2">
      <c r="A112" s="87" t="s">
        <v>446</v>
      </c>
      <c r="B112" s="87" t="s">
        <v>244</v>
      </c>
      <c r="C112" s="85">
        <v>1366265</v>
      </c>
      <c r="D112" s="47">
        <v>4</v>
      </c>
      <c r="E112" s="48">
        <v>13.95</v>
      </c>
      <c r="F112" s="49">
        <v>4</v>
      </c>
      <c r="G112" s="48">
        <v>0</v>
      </c>
      <c r="H112" s="49">
        <v>3</v>
      </c>
      <c r="I112" s="48">
        <v>13.7</v>
      </c>
      <c r="J112" s="49">
        <v>4</v>
      </c>
      <c r="K112" s="48">
        <v>14.1</v>
      </c>
      <c r="L112" s="50">
        <f t="shared" si="19"/>
        <v>41.75</v>
      </c>
      <c r="M112" s="17"/>
      <c r="N112" s="2"/>
    </row>
    <row r="113" spans="1:14" ht="18" customHeight="1" x14ac:dyDescent="0.2">
      <c r="A113" s="87" t="s">
        <v>447</v>
      </c>
      <c r="B113" s="87" t="s">
        <v>448</v>
      </c>
      <c r="C113" s="85">
        <v>1294772</v>
      </c>
      <c r="D113" s="47">
        <v>4</v>
      </c>
      <c r="E113" s="48">
        <v>15.9</v>
      </c>
      <c r="F113" s="49">
        <v>3</v>
      </c>
      <c r="G113" s="48">
        <v>14.4</v>
      </c>
      <c r="H113" s="49">
        <v>3</v>
      </c>
      <c r="I113" s="48">
        <v>12.6</v>
      </c>
      <c r="J113" s="49">
        <v>3</v>
      </c>
      <c r="K113" s="48">
        <v>12.85</v>
      </c>
      <c r="L113" s="50">
        <f t="shared" si="19"/>
        <v>55.75</v>
      </c>
      <c r="M113" s="17"/>
      <c r="N113" s="2"/>
    </row>
    <row r="114" spans="1:14" ht="18" customHeight="1" x14ac:dyDescent="0.2">
      <c r="A114" s="87" t="s">
        <v>449</v>
      </c>
      <c r="B114" s="87" t="s">
        <v>162</v>
      </c>
      <c r="C114" s="85">
        <v>1376164</v>
      </c>
      <c r="D114" s="47">
        <v>3</v>
      </c>
      <c r="E114" s="48">
        <v>15.2</v>
      </c>
      <c r="F114" s="49">
        <v>3</v>
      </c>
      <c r="G114" s="48">
        <v>14.75</v>
      </c>
      <c r="H114" s="49">
        <v>3</v>
      </c>
      <c r="I114" s="48">
        <v>12.95</v>
      </c>
      <c r="J114" s="49">
        <v>3</v>
      </c>
      <c r="K114" s="48">
        <v>11.55</v>
      </c>
      <c r="L114" s="50">
        <f t="shared" si="19"/>
        <v>54.45</v>
      </c>
      <c r="M114" s="17"/>
      <c r="N114" s="2"/>
    </row>
    <row r="115" spans="1:14" ht="18" customHeight="1" x14ac:dyDescent="0.2">
      <c r="A115" s="87"/>
      <c r="B115" s="87"/>
      <c r="C115" s="83"/>
      <c r="D115" s="47"/>
      <c r="E115" s="48">
        <v>0</v>
      </c>
      <c r="F115" s="49"/>
      <c r="G115" s="48">
        <v>0</v>
      </c>
      <c r="H115" s="49"/>
      <c r="I115" s="48">
        <v>0</v>
      </c>
      <c r="J115" s="49"/>
      <c r="K115" s="48">
        <v>0</v>
      </c>
      <c r="L115" s="50">
        <f t="shared" si="19"/>
        <v>0</v>
      </c>
      <c r="M115" s="17"/>
      <c r="N115" s="2"/>
    </row>
    <row r="116" spans="1:14" ht="18" customHeight="1" x14ac:dyDescent="0.2">
      <c r="A116" s="87"/>
      <c r="B116" s="87"/>
      <c r="C116" s="83"/>
      <c r="D116" s="47"/>
      <c r="E116" s="48">
        <v>0</v>
      </c>
      <c r="F116" s="49"/>
      <c r="G116" s="48">
        <v>0</v>
      </c>
      <c r="H116" s="49"/>
      <c r="I116" s="48">
        <v>0</v>
      </c>
      <c r="J116" s="49"/>
      <c r="K116" s="48">
        <v>0</v>
      </c>
      <c r="L116" s="50">
        <f t="shared" si="19"/>
        <v>0</v>
      </c>
      <c r="M116" s="17"/>
      <c r="N116" s="2"/>
    </row>
    <row r="117" spans="1:14" ht="18" customHeight="1" x14ac:dyDescent="0.2">
      <c r="A117" s="115" t="s">
        <v>18</v>
      </c>
      <c r="B117" s="116"/>
      <c r="C117" s="117"/>
      <c r="D117" s="25"/>
      <c r="E117" s="26">
        <f>SMALL(E105:E116,1)</f>
        <v>0</v>
      </c>
      <c r="F117" s="26"/>
      <c r="G117" s="26">
        <f>SMALL(G105:G116,1)</f>
        <v>0</v>
      </c>
      <c r="H117" s="26"/>
      <c r="I117" s="26">
        <f>SMALL(I105:I116,1)</f>
        <v>0</v>
      </c>
      <c r="J117" s="26"/>
      <c r="K117" s="26">
        <f>SMALL(K105:K116,1)</f>
        <v>0</v>
      </c>
      <c r="L117" s="16"/>
      <c r="M117" s="17"/>
      <c r="N117" s="2"/>
    </row>
    <row r="118" spans="1:14" ht="18" customHeight="1" x14ac:dyDescent="0.2">
      <c r="A118" s="118" t="s">
        <v>18</v>
      </c>
      <c r="B118" s="97"/>
      <c r="C118" s="119"/>
      <c r="D118" s="25"/>
      <c r="E118" s="26">
        <f>SMALL(E105:E116,2)</f>
        <v>0</v>
      </c>
      <c r="F118" s="26"/>
      <c r="G118" s="26">
        <f>SMALL(G105:G116,2)</f>
        <v>0</v>
      </c>
      <c r="H118" s="26"/>
      <c r="I118" s="26">
        <f>SMALL(I105:I116,2)</f>
        <v>0</v>
      </c>
      <c r="J118" s="26"/>
      <c r="K118" s="26">
        <f>SMALL(K105:K116,2)</f>
        <v>0</v>
      </c>
      <c r="L118" s="27"/>
      <c r="M118" s="28"/>
      <c r="N118" s="2"/>
    </row>
    <row r="119" spans="1:14" ht="18" customHeight="1" x14ac:dyDescent="0.2">
      <c r="A119" s="118" t="s">
        <v>18</v>
      </c>
      <c r="B119" s="97"/>
      <c r="C119" s="119"/>
      <c r="D119" s="25"/>
      <c r="E119" s="26">
        <f>SMALL(E105:E116,3)</f>
        <v>13.95</v>
      </c>
      <c r="F119" s="26"/>
      <c r="G119" s="26">
        <f>SMALL(G105:G116,3)</f>
        <v>0</v>
      </c>
      <c r="H119" s="26"/>
      <c r="I119" s="26">
        <f>SMALL(I105:I116,3)</f>
        <v>12.35</v>
      </c>
      <c r="J119" s="26"/>
      <c r="K119" s="26">
        <f>SMALL(K105:K116,3)</f>
        <v>11.2</v>
      </c>
      <c r="L119" s="27"/>
      <c r="M119" s="28" t="s">
        <v>24</v>
      </c>
      <c r="N119" s="2"/>
    </row>
    <row r="120" spans="1:14" ht="18" customHeight="1" x14ac:dyDescent="0.2">
      <c r="A120" s="118" t="s">
        <v>18</v>
      </c>
      <c r="B120" s="97"/>
      <c r="C120" s="119"/>
      <c r="D120" s="25"/>
      <c r="E120" s="26">
        <f>SMALL(E105:E116,4)</f>
        <v>14.3</v>
      </c>
      <c r="F120" s="26"/>
      <c r="G120" s="26">
        <f>SMALL(G105:G116,4)</f>
        <v>12.75</v>
      </c>
      <c r="H120" s="26"/>
      <c r="I120" s="26">
        <f>SMALL(I105:I116,4)</f>
        <v>12.6</v>
      </c>
      <c r="J120" s="26"/>
      <c r="K120" s="26">
        <f>SMALL(K105:K116,4)</f>
        <v>11.55</v>
      </c>
      <c r="L120" s="27"/>
      <c r="M120" s="29">
        <v>4</v>
      </c>
      <c r="N120" s="2"/>
    </row>
    <row r="121" spans="1:14" ht="18" customHeight="1" x14ac:dyDescent="0.2">
      <c r="A121" s="118" t="s">
        <v>18</v>
      </c>
      <c r="B121" s="97"/>
      <c r="C121" s="119"/>
      <c r="D121" s="30"/>
      <c r="E121" s="26">
        <f>SMALL(E105:E116,5)</f>
        <v>14.4</v>
      </c>
      <c r="F121" s="31"/>
      <c r="G121" s="31">
        <f>SMALL(G105:G116,5)</f>
        <v>13.2</v>
      </c>
      <c r="H121" s="31"/>
      <c r="I121" s="26">
        <f>SMALL(I105:I116,5)</f>
        <v>12.65</v>
      </c>
      <c r="J121" s="31"/>
      <c r="K121" s="31">
        <f>SMALL(K105:K116,5)</f>
        <v>12.1</v>
      </c>
      <c r="L121" s="32"/>
      <c r="M121" s="29"/>
      <c r="N121" s="2"/>
    </row>
    <row r="122" spans="1:14" ht="18" customHeight="1" x14ac:dyDescent="0.2">
      <c r="A122" s="118" t="s">
        <v>18</v>
      </c>
      <c r="B122" s="97"/>
      <c r="C122" s="119"/>
      <c r="D122" s="30"/>
      <c r="E122" s="26">
        <f>SMALL(E105:E116,6)</f>
        <v>14.5</v>
      </c>
      <c r="F122" s="31"/>
      <c r="G122" s="31">
        <f>SMALL(G105:G116,6)</f>
        <v>14.25</v>
      </c>
      <c r="H122" s="31"/>
      <c r="I122" s="31">
        <f>SMALL(I105:I116,6)</f>
        <v>12.9</v>
      </c>
      <c r="J122" s="31"/>
      <c r="K122" s="31">
        <f>SMALL(K105:K116,6)</f>
        <v>12.85</v>
      </c>
      <c r="L122" s="32"/>
      <c r="M122" s="29"/>
      <c r="N122" s="2"/>
    </row>
    <row r="123" spans="1:14" ht="18" customHeight="1" x14ac:dyDescent="0.25">
      <c r="A123" s="120" t="s">
        <v>19</v>
      </c>
      <c r="B123" s="107"/>
      <c r="C123" s="108"/>
      <c r="D123" s="33"/>
      <c r="E123" s="34">
        <f>SUM(E105:E116)-E117-E118-E119-E120-E121-E122</f>
        <v>93.600000000000009</v>
      </c>
      <c r="F123" s="34"/>
      <c r="G123" s="34">
        <f>SUM(G105:G116)-G117-G118-G119-G120-G121-G122</f>
        <v>91.149999999999991</v>
      </c>
      <c r="H123" s="34"/>
      <c r="I123" s="34">
        <f>SUM(I105:I116)-I117-I118-I119-I120-I121-I122</f>
        <v>82.35</v>
      </c>
      <c r="J123" s="34"/>
      <c r="K123" s="34">
        <f>SUM(K105:K116)-K117-K118-K119-K120-K121-K122</f>
        <v>83.350000000000023</v>
      </c>
      <c r="L123" s="35">
        <f>SUM($E123+$G123+$I123+$K123)</f>
        <v>350.45000000000005</v>
      </c>
      <c r="M123" s="36">
        <f>COUNTIF(D105:J116,M120)</f>
        <v>13</v>
      </c>
      <c r="N123" s="2"/>
    </row>
    <row r="124" spans="1:14" ht="18" customHeight="1" x14ac:dyDescent="0.2">
      <c r="M124" s="2"/>
      <c r="N124" s="2"/>
    </row>
    <row r="125" spans="1:14" ht="18" customHeight="1" x14ac:dyDescent="0.25">
      <c r="A125" s="94" t="s">
        <v>450</v>
      </c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95"/>
      <c r="M125" s="4"/>
      <c r="N125" s="2"/>
    </row>
    <row r="126" spans="1:14" ht="18" customHeight="1" x14ac:dyDescent="0.25">
      <c r="A126" s="106" t="s">
        <v>22</v>
      </c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8"/>
      <c r="M126" s="4"/>
      <c r="N126" s="2"/>
    </row>
    <row r="127" spans="1:14" ht="18" customHeight="1" x14ac:dyDescent="0.25">
      <c r="A127" s="109" t="s">
        <v>5</v>
      </c>
      <c r="B127" s="111" t="s">
        <v>6</v>
      </c>
      <c r="C127" s="113" t="s">
        <v>7</v>
      </c>
      <c r="D127" s="94" t="s">
        <v>8</v>
      </c>
      <c r="E127" s="95"/>
      <c r="F127" s="94" t="s">
        <v>9</v>
      </c>
      <c r="G127" s="95"/>
      <c r="H127" s="94" t="s">
        <v>10</v>
      </c>
      <c r="I127" s="95"/>
      <c r="J127" s="94" t="s">
        <v>11</v>
      </c>
      <c r="K127" s="95"/>
      <c r="L127" s="6" t="s">
        <v>12</v>
      </c>
      <c r="M127" s="4"/>
      <c r="N127" s="2"/>
    </row>
    <row r="128" spans="1:14" ht="18" customHeight="1" x14ac:dyDescent="0.25">
      <c r="A128" s="121"/>
      <c r="B128" s="122"/>
      <c r="C128" s="123"/>
      <c r="D128" s="7" t="s">
        <v>14</v>
      </c>
      <c r="E128" s="8" t="s">
        <v>15</v>
      </c>
      <c r="F128" s="7" t="s">
        <v>14</v>
      </c>
      <c r="G128" s="8" t="s">
        <v>15</v>
      </c>
      <c r="H128" s="7" t="s">
        <v>14</v>
      </c>
      <c r="I128" s="8" t="s">
        <v>15</v>
      </c>
      <c r="J128" s="7" t="s">
        <v>14</v>
      </c>
      <c r="K128" s="8" t="s">
        <v>15</v>
      </c>
      <c r="L128" s="9"/>
      <c r="M128" s="4"/>
      <c r="N128" s="2"/>
    </row>
    <row r="129" spans="1:14" ht="18" customHeight="1" x14ac:dyDescent="0.2">
      <c r="A129" s="54" t="s">
        <v>451</v>
      </c>
      <c r="B129" s="54" t="s">
        <v>452</v>
      </c>
      <c r="C129" s="55">
        <v>1431563</v>
      </c>
      <c r="D129" s="56">
        <v>3</v>
      </c>
      <c r="E129" s="14">
        <v>13.2</v>
      </c>
      <c r="F129" s="15">
        <v>1</v>
      </c>
      <c r="G129" s="14">
        <v>13.55</v>
      </c>
      <c r="H129" s="15">
        <v>2</v>
      </c>
      <c r="I129" s="14">
        <v>13.65</v>
      </c>
      <c r="J129" s="15">
        <v>2</v>
      </c>
      <c r="K129" s="14">
        <v>13.55</v>
      </c>
      <c r="L129" s="16">
        <f t="shared" ref="L129:L140" si="20">SUM($E129+$G129+$I129+$K129)</f>
        <v>53.95</v>
      </c>
      <c r="M129" s="17"/>
      <c r="N129" s="2"/>
    </row>
    <row r="130" spans="1:14" ht="18" customHeight="1" x14ac:dyDescent="0.2">
      <c r="A130" s="54"/>
      <c r="B130" s="54"/>
      <c r="C130" s="55"/>
      <c r="D130" s="56"/>
      <c r="E130" s="14">
        <v>0</v>
      </c>
      <c r="F130" s="15"/>
      <c r="G130" s="14">
        <v>0</v>
      </c>
      <c r="H130" s="15"/>
      <c r="I130" s="14">
        <v>0</v>
      </c>
      <c r="J130" s="15"/>
      <c r="K130" s="14">
        <v>0</v>
      </c>
      <c r="L130" s="16">
        <f t="shared" si="20"/>
        <v>0</v>
      </c>
      <c r="M130" s="17"/>
      <c r="N130" s="2"/>
    </row>
    <row r="131" spans="1:14" ht="18" customHeight="1" x14ac:dyDescent="0.2">
      <c r="A131" s="54"/>
      <c r="B131" s="54"/>
      <c r="C131" s="55"/>
      <c r="D131" s="56"/>
      <c r="E131" s="14">
        <v>0</v>
      </c>
      <c r="F131" s="15"/>
      <c r="G131" s="14">
        <v>0</v>
      </c>
      <c r="H131" s="15"/>
      <c r="I131" s="14">
        <v>0</v>
      </c>
      <c r="J131" s="15"/>
      <c r="K131" s="14">
        <v>0</v>
      </c>
      <c r="L131" s="16">
        <f t="shared" si="20"/>
        <v>0</v>
      </c>
      <c r="M131" s="17"/>
      <c r="N131" s="2"/>
    </row>
    <row r="132" spans="1:14" ht="18" customHeight="1" x14ac:dyDescent="0.2">
      <c r="A132" s="54"/>
      <c r="B132" s="54"/>
      <c r="C132" s="57"/>
      <c r="D132" s="56"/>
      <c r="E132" s="14">
        <v>0</v>
      </c>
      <c r="F132" s="15"/>
      <c r="G132" s="14">
        <v>0</v>
      </c>
      <c r="H132" s="15"/>
      <c r="I132" s="14">
        <v>0</v>
      </c>
      <c r="J132" s="15"/>
      <c r="K132" s="14">
        <v>0</v>
      </c>
      <c r="L132" s="16">
        <f t="shared" si="20"/>
        <v>0</v>
      </c>
      <c r="M132" s="17"/>
      <c r="N132" s="2"/>
    </row>
    <row r="133" spans="1:14" ht="18" customHeight="1" x14ac:dyDescent="0.2">
      <c r="A133" s="54"/>
      <c r="B133" s="54"/>
      <c r="C133" s="58"/>
      <c r="D133" s="56"/>
      <c r="E133" s="14">
        <v>0</v>
      </c>
      <c r="F133" s="15"/>
      <c r="G133" s="14">
        <v>0</v>
      </c>
      <c r="H133" s="15"/>
      <c r="I133" s="14">
        <v>0</v>
      </c>
      <c r="J133" s="15"/>
      <c r="K133" s="14">
        <v>0</v>
      </c>
      <c r="L133" s="16">
        <f t="shared" si="20"/>
        <v>0</v>
      </c>
      <c r="M133" s="17"/>
      <c r="N133" s="2"/>
    </row>
    <row r="134" spans="1:14" ht="18" customHeight="1" x14ac:dyDescent="0.2">
      <c r="A134" s="54"/>
      <c r="B134" s="54"/>
      <c r="C134" s="55"/>
      <c r="D134" s="56"/>
      <c r="E134" s="14">
        <v>0</v>
      </c>
      <c r="F134" s="15"/>
      <c r="G134" s="14">
        <v>0</v>
      </c>
      <c r="H134" s="15"/>
      <c r="I134" s="14">
        <v>0</v>
      </c>
      <c r="J134" s="15"/>
      <c r="K134" s="14">
        <v>0</v>
      </c>
      <c r="L134" s="16">
        <f t="shared" si="20"/>
        <v>0</v>
      </c>
      <c r="M134" s="17"/>
      <c r="N134" s="2"/>
    </row>
    <row r="135" spans="1:14" ht="18" customHeight="1" x14ac:dyDescent="0.2">
      <c r="A135" s="54"/>
      <c r="B135" s="54"/>
      <c r="C135" s="58"/>
      <c r="D135" s="56"/>
      <c r="E135" s="14">
        <v>0</v>
      </c>
      <c r="F135" s="15"/>
      <c r="G135" s="14">
        <v>0</v>
      </c>
      <c r="H135" s="15"/>
      <c r="I135" s="14">
        <v>0</v>
      </c>
      <c r="J135" s="15"/>
      <c r="K135" s="14">
        <v>0</v>
      </c>
      <c r="L135" s="16">
        <f t="shared" si="20"/>
        <v>0</v>
      </c>
      <c r="M135" s="17"/>
      <c r="N135" s="2"/>
    </row>
    <row r="136" spans="1:14" ht="18" customHeight="1" x14ac:dyDescent="0.2">
      <c r="A136" s="54"/>
      <c r="B136" s="54"/>
      <c r="C136" s="55"/>
      <c r="D136" s="56"/>
      <c r="E136" s="14">
        <v>0</v>
      </c>
      <c r="F136" s="15"/>
      <c r="G136" s="14">
        <v>0</v>
      </c>
      <c r="H136" s="15"/>
      <c r="I136" s="14">
        <v>0</v>
      </c>
      <c r="J136" s="15"/>
      <c r="K136" s="14">
        <v>0</v>
      </c>
      <c r="L136" s="16">
        <f t="shared" si="20"/>
        <v>0</v>
      </c>
      <c r="M136" s="17"/>
      <c r="N136" s="2"/>
    </row>
    <row r="137" spans="1:14" ht="18" customHeight="1" x14ac:dyDescent="0.2">
      <c r="A137" s="54"/>
      <c r="B137" s="54"/>
      <c r="C137" s="55"/>
      <c r="D137" s="56"/>
      <c r="E137" s="14">
        <v>0</v>
      </c>
      <c r="F137" s="15"/>
      <c r="G137" s="14">
        <v>0</v>
      </c>
      <c r="H137" s="15"/>
      <c r="I137" s="14">
        <v>0</v>
      </c>
      <c r="J137" s="15"/>
      <c r="K137" s="14">
        <v>0</v>
      </c>
      <c r="L137" s="16">
        <f t="shared" si="20"/>
        <v>0</v>
      </c>
      <c r="M137" s="17"/>
      <c r="N137" s="2"/>
    </row>
    <row r="138" spans="1:14" ht="18" customHeight="1" x14ac:dyDescent="0.2">
      <c r="A138" s="54"/>
      <c r="B138" s="54"/>
      <c r="C138" s="55"/>
      <c r="D138" s="56"/>
      <c r="E138" s="14">
        <v>0</v>
      </c>
      <c r="F138" s="15"/>
      <c r="G138" s="14">
        <v>0</v>
      </c>
      <c r="H138" s="15"/>
      <c r="I138" s="14">
        <v>0</v>
      </c>
      <c r="J138" s="15"/>
      <c r="K138" s="14">
        <v>0</v>
      </c>
      <c r="L138" s="16">
        <f t="shared" si="20"/>
        <v>0</v>
      </c>
      <c r="M138" s="17"/>
      <c r="N138" s="2"/>
    </row>
    <row r="139" spans="1:14" ht="18" customHeight="1" x14ac:dyDescent="0.2">
      <c r="A139" s="54"/>
      <c r="B139" s="54"/>
      <c r="C139" s="59"/>
      <c r="D139" s="56"/>
      <c r="E139" s="14">
        <v>0</v>
      </c>
      <c r="F139" s="15"/>
      <c r="G139" s="14">
        <v>0</v>
      </c>
      <c r="H139" s="15"/>
      <c r="I139" s="14">
        <v>0</v>
      </c>
      <c r="J139" s="15"/>
      <c r="K139" s="14">
        <v>0</v>
      </c>
      <c r="L139" s="16">
        <f t="shared" si="20"/>
        <v>0</v>
      </c>
      <c r="M139" s="17"/>
      <c r="N139" s="2"/>
    </row>
    <row r="140" spans="1:14" ht="18" customHeight="1" x14ac:dyDescent="0.2">
      <c r="A140" s="54"/>
      <c r="B140" s="54"/>
      <c r="C140" s="59"/>
      <c r="D140" s="56"/>
      <c r="E140" s="14">
        <v>0</v>
      </c>
      <c r="F140" s="15"/>
      <c r="G140" s="14">
        <v>0</v>
      </c>
      <c r="H140" s="15"/>
      <c r="I140" s="14">
        <v>0</v>
      </c>
      <c r="J140" s="15"/>
      <c r="K140" s="14">
        <v>0</v>
      </c>
      <c r="L140" s="16">
        <f t="shared" si="20"/>
        <v>0</v>
      </c>
      <c r="M140" s="17"/>
      <c r="N140" s="2"/>
    </row>
    <row r="141" spans="1:14" ht="18" customHeight="1" x14ac:dyDescent="0.2">
      <c r="A141" s="118" t="s">
        <v>18</v>
      </c>
      <c r="B141" s="97"/>
      <c r="C141" s="119"/>
      <c r="D141" s="25"/>
      <c r="E141" s="26">
        <f>SMALL(E129:E140,1)</f>
        <v>0</v>
      </c>
      <c r="F141" s="26"/>
      <c r="G141" s="26">
        <f>SMALL(G129:G140,1)</f>
        <v>0</v>
      </c>
      <c r="H141" s="26"/>
      <c r="I141" s="26">
        <f>SMALL(I129:I140,1)</f>
        <v>0</v>
      </c>
      <c r="J141" s="26"/>
      <c r="K141" s="26">
        <f>SMALL(K129:K140,1)</f>
        <v>0</v>
      </c>
      <c r="L141" s="16"/>
      <c r="M141" s="17"/>
      <c r="N141" s="2"/>
    </row>
    <row r="142" spans="1:14" ht="18" customHeight="1" x14ac:dyDescent="0.2">
      <c r="A142" s="118" t="s">
        <v>18</v>
      </c>
      <c r="B142" s="97"/>
      <c r="C142" s="119"/>
      <c r="D142" s="25"/>
      <c r="E142" s="26">
        <f>SMALL(E129:E140,2)</f>
        <v>0</v>
      </c>
      <c r="F142" s="26"/>
      <c r="G142" s="26">
        <f>SMALL(G129:G140,2)</f>
        <v>0</v>
      </c>
      <c r="H142" s="26"/>
      <c r="I142" s="26">
        <f>SMALL(I129:I140,2)</f>
        <v>0</v>
      </c>
      <c r="J142" s="26"/>
      <c r="K142" s="26">
        <f>SMALL(K129:K140,2)</f>
        <v>0</v>
      </c>
      <c r="L142" s="27"/>
      <c r="M142" s="28"/>
      <c r="N142" s="2"/>
    </row>
    <row r="143" spans="1:14" ht="18" customHeight="1" x14ac:dyDescent="0.2">
      <c r="A143" s="118" t="s">
        <v>18</v>
      </c>
      <c r="B143" s="97"/>
      <c r="C143" s="119"/>
      <c r="D143" s="25"/>
      <c r="E143" s="26">
        <f>SMALL(E129:E140,3)</f>
        <v>0</v>
      </c>
      <c r="F143" s="26"/>
      <c r="G143" s="26">
        <f>SMALL(G129:G140,3)</f>
        <v>0</v>
      </c>
      <c r="H143" s="26"/>
      <c r="I143" s="26">
        <f>SMALL(I129:I140,3)</f>
        <v>0</v>
      </c>
      <c r="J143" s="26"/>
      <c r="K143" s="26">
        <f>SMALL(K129:K140,3)</f>
        <v>0</v>
      </c>
      <c r="L143" s="27"/>
      <c r="M143" s="28" t="s">
        <v>24</v>
      </c>
      <c r="N143" s="2"/>
    </row>
    <row r="144" spans="1:14" ht="18" customHeight="1" x14ac:dyDescent="0.2">
      <c r="A144" s="118" t="s">
        <v>18</v>
      </c>
      <c r="B144" s="97"/>
      <c r="C144" s="119"/>
      <c r="D144" s="25"/>
      <c r="E144" s="26">
        <f>SMALL(E129:E140,4)</f>
        <v>0</v>
      </c>
      <c r="F144" s="26"/>
      <c r="G144" s="26">
        <f>SMALL(G129:G140,4)</f>
        <v>0</v>
      </c>
      <c r="H144" s="26"/>
      <c r="I144" s="26">
        <f>SMALL(I129:I140,4)</f>
        <v>0</v>
      </c>
      <c r="J144" s="26"/>
      <c r="K144" s="26">
        <f>SMALL(K129:K140,4)</f>
        <v>0</v>
      </c>
      <c r="L144" s="27"/>
      <c r="M144" s="29">
        <v>4</v>
      </c>
      <c r="N144" s="2"/>
    </row>
    <row r="145" spans="1:14" ht="18" customHeight="1" x14ac:dyDescent="0.2">
      <c r="A145" s="118" t="s">
        <v>18</v>
      </c>
      <c r="B145" s="97"/>
      <c r="C145" s="119"/>
      <c r="D145" s="30"/>
      <c r="E145" s="26">
        <f>SMALL(E129:E140,5)</f>
        <v>0</v>
      </c>
      <c r="F145" s="31"/>
      <c r="G145" s="31">
        <f>SMALL(G129:G140,5)</f>
        <v>0</v>
      </c>
      <c r="H145" s="31"/>
      <c r="I145" s="26">
        <f>SMALL(I129:I140,5)</f>
        <v>0</v>
      </c>
      <c r="J145" s="31"/>
      <c r="K145" s="31">
        <f>SMALL(K129:K140,5)</f>
        <v>0</v>
      </c>
      <c r="L145" s="32"/>
      <c r="M145" s="29"/>
      <c r="N145" s="2"/>
    </row>
    <row r="146" spans="1:14" ht="18" customHeight="1" x14ac:dyDescent="0.2">
      <c r="A146" s="118" t="s">
        <v>18</v>
      </c>
      <c r="B146" s="97"/>
      <c r="C146" s="119"/>
      <c r="D146" s="30"/>
      <c r="E146" s="26">
        <f>SMALL(E129:E140,6)</f>
        <v>0</v>
      </c>
      <c r="F146" s="31"/>
      <c r="G146" s="31">
        <f>SMALL(G129:G140,6)</f>
        <v>0</v>
      </c>
      <c r="H146" s="31"/>
      <c r="I146" s="31">
        <f>SMALL(I129:I140,6)</f>
        <v>0</v>
      </c>
      <c r="J146" s="31"/>
      <c r="K146" s="31">
        <f>SMALL(K129:K140,6)</f>
        <v>0</v>
      </c>
      <c r="L146" s="32"/>
      <c r="M146" s="29"/>
      <c r="N146" s="2"/>
    </row>
    <row r="147" spans="1:14" ht="18" customHeight="1" x14ac:dyDescent="0.25">
      <c r="A147" s="120" t="s">
        <v>19</v>
      </c>
      <c r="B147" s="107"/>
      <c r="C147" s="108"/>
      <c r="D147" s="33"/>
      <c r="E147" s="34">
        <f>SUM(E129:E140)-E141-E142-E143-E144-E145-E146</f>
        <v>13.2</v>
      </c>
      <c r="F147" s="34"/>
      <c r="G147" s="34">
        <f>SUM(G129:G140)-G141-G142-G143-G144-G145-G146</f>
        <v>13.55</v>
      </c>
      <c r="H147" s="34"/>
      <c r="I147" s="34">
        <f>SUM(I129:I140)-I141-I142-I143-I144-I145-I146</f>
        <v>13.65</v>
      </c>
      <c r="J147" s="34"/>
      <c r="K147" s="34">
        <f>SUM(K129:K140)-K141-K142-K143-K144-K145-K146</f>
        <v>13.55</v>
      </c>
      <c r="L147" s="35">
        <f>SUM($E147+$G147+$I147+$K147)</f>
        <v>53.95</v>
      </c>
      <c r="M147" s="36">
        <f>COUNTIF(D129:J140,M144)</f>
        <v>0</v>
      </c>
      <c r="N147" s="2"/>
    </row>
    <row r="148" spans="1:14" ht="18" customHeight="1" x14ac:dyDescent="0.2">
      <c r="M148" s="2"/>
      <c r="N148" s="2"/>
    </row>
    <row r="149" spans="1:14" ht="18" customHeight="1" x14ac:dyDescent="0.25">
      <c r="A149" s="94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95"/>
      <c r="M149" s="4"/>
      <c r="N149" s="2"/>
    </row>
    <row r="150" spans="1:14" ht="18" customHeight="1" x14ac:dyDescent="0.25">
      <c r="A150" s="106" t="s">
        <v>22</v>
      </c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8"/>
      <c r="M150" s="4"/>
      <c r="N150" s="2"/>
    </row>
    <row r="151" spans="1:14" ht="18" customHeight="1" x14ac:dyDescent="0.25">
      <c r="A151" s="109" t="s">
        <v>5</v>
      </c>
      <c r="B151" s="111" t="s">
        <v>6</v>
      </c>
      <c r="C151" s="113" t="s">
        <v>7</v>
      </c>
      <c r="D151" s="94" t="s">
        <v>8</v>
      </c>
      <c r="E151" s="95"/>
      <c r="F151" s="94" t="s">
        <v>9</v>
      </c>
      <c r="G151" s="95"/>
      <c r="H151" s="94" t="s">
        <v>10</v>
      </c>
      <c r="I151" s="95"/>
      <c r="J151" s="94" t="s">
        <v>11</v>
      </c>
      <c r="K151" s="95"/>
      <c r="L151" s="6" t="s">
        <v>12</v>
      </c>
      <c r="M151" s="4"/>
      <c r="N151" s="2"/>
    </row>
    <row r="152" spans="1:14" ht="18" customHeight="1" x14ac:dyDescent="0.25">
      <c r="A152" s="121"/>
      <c r="B152" s="122"/>
      <c r="C152" s="123"/>
      <c r="D152" s="7" t="s">
        <v>14</v>
      </c>
      <c r="E152" s="8" t="s">
        <v>15</v>
      </c>
      <c r="F152" s="7" t="s">
        <v>14</v>
      </c>
      <c r="G152" s="8" t="s">
        <v>15</v>
      </c>
      <c r="H152" s="7" t="s">
        <v>14</v>
      </c>
      <c r="I152" s="8" t="s">
        <v>15</v>
      </c>
      <c r="J152" s="7" t="s">
        <v>14</v>
      </c>
      <c r="K152" s="8" t="s">
        <v>15</v>
      </c>
      <c r="L152" s="9"/>
      <c r="M152" s="4"/>
      <c r="N152" s="2"/>
    </row>
    <row r="153" spans="1:14" ht="18" customHeight="1" x14ac:dyDescent="0.2">
      <c r="A153" s="54"/>
      <c r="B153" s="54"/>
      <c r="C153" s="55"/>
      <c r="D153" s="56"/>
      <c r="E153" s="14"/>
      <c r="F153" s="15"/>
      <c r="G153" s="14"/>
      <c r="H153" s="15"/>
      <c r="I153" s="14"/>
      <c r="J153" s="15"/>
      <c r="K153" s="14"/>
      <c r="L153" s="16">
        <f t="shared" ref="L153:L164" si="21">SUM($E153+$G153+$I153+$K153)</f>
        <v>0</v>
      </c>
      <c r="M153" s="17"/>
      <c r="N153" s="2"/>
    </row>
    <row r="154" spans="1:14" ht="18" customHeight="1" x14ac:dyDescent="0.2">
      <c r="A154" s="54"/>
      <c r="B154" s="54"/>
      <c r="C154" s="55"/>
      <c r="D154" s="56"/>
      <c r="E154" s="14"/>
      <c r="F154" s="15"/>
      <c r="G154" s="14"/>
      <c r="H154" s="15"/>
      <c r="I154" s="14"/>
      <c r="J154" s="15"/>
      <c r="K154" s="14"/>
      <c r="L154" s="16">
        <f t="shared" si="21"/>
        <v>0</v>
      </c>
      <c r="M154" s="17"/>
      <c r="N154" s="2"/>
    </row>
    <row r="155" spans="1:14" ht="18" customHeight="1" x14ac:dyDescent="0.2">
      <c r="A155" s="54"/>
      <c r="B155" s="54"/>
      <c r="C155" s="55"/>
      <c r="D155" s="56"/>
      <c r="E155" s="14"/>
      <c r="F155" s="15"/>
      <c r="G155" s="14"/>
      <c r="H155" s="15"/>
      <c r="I155" s="14"/>
      <c r="J155" s="15"/>
      <c r="K155" s="14"/>
      <c r="L155" s="16">
        <f t="shared" si="21"/>
        <v>0</v>
      </c>
      <c r="M155" s="17"/>
      <c r="N155" s="2"/>
    </row>
    <row r="156" spans="1:14" ht="18" customHeight="1" x14ac:dyDescent="0.2">
      <c r="A156" s="54"/>
      <c r="B156" s="54"/>
      <c r="C156" s="57"/>
      <c r="D156" s="56"/>
      <c r="E156" s="14"/>
      <c r="F156" s="15"/>
      <c r="G156" s="14"/>
      <c r="H156" s="15"/>
      <c r="I156" s="14"/>
      <c r="J156" s="15"/>
      <c r="K156" s="14"/>
      <c r="L156" s="16">
        <f t="shared" si="21"/>
        <v>0</v>
      </c>
      <c r="M156" s="17"/>
      <c r="N156" s="2"/>
    </row>
    <row r="157" spans="1:14" ht="18" customHeight="1" x14ac:dyDescent="0.2">
      <c r="A157" s="54"/>
      <c r="B157" s="54"/>
      <c r="C157" s="58"/>
      <c r="D157" s="56"/>
      <c r="E157" s="14"/>
      <c r="F157" s="15"/>
      <c r="G157" s="14"/>
      <c r="H157" s="15"/>
      <c r="I157" s="14"/>
      <c r="J157" s="15"/>
      <c r="K157" s="14"/>
      <c r="L157" s="16">
        <f t="shared" si="21"/>
        <v>0</v>
      </c>
      <c r="M157" s="17"/>
      <c r="N157" s="2"/>
    </row>
    <row r="158" spans="1:14" ht="18" customHeight="1" x14ac:dyDescent="0.2">
      <c r="A158" s="54"/>
      <c r="B158" s="54"/>
      <c r="C158" s="55"/>
      <c r="D158" s="56"/>
      <c r="E158" s="14"/>
      <c r="F158" s="15"/>
      <c r="G158" s="14"/>
      <c r="H158" s="15"/>
      <c r="I158" s="14"/>
      <c r="J158" s="15"/>
      <c r="K158" s="14"/>
      <c r="L158" s="16">
        <f t="shared" si="21"/>
        <v>0</v>
      </c>
      <c r="M158" s="17"/>
      <c r="N158" s="2"/>
    </row>
    <row r="159" spans="1:14" ht="18" customHeight="1" x14ac:dyDescent="0.2">
      <c r="A159" s="54"/>
      <c r="B159" s="54"/>
      <c r="C159" s="58"/>
      <c r="D159" s="56"/>
      <c r="E159" s="14"/>
      <c r="F159" s="15"/>
      <c r="G159" s="14"/>
      <c r="H159" s="15"/>
      <c r="I159" s="14"/>
      <c r="J159" s="15"/>
      <c r="K159" s="14"/>
      <c r="L159" s="16">
        <f t="shared" si="21"/>
        <v>0</v>
      </c>
      <c r="M159" s="17"/>
      <c r="N159" s="2"/>
    </row>
    <row r="160" spans="1:14" ht="18" customHeight="1" x14ac:dyDescent="0.2">
      <c r="A160" s="54"/>
      <c r="B160" s="54"/>
      <c r="C160" s="55"/>
      <c r="D160" s="56"/>
      <c r="E160" s="14"/>
      <c r="F160" s="15"/>
      <c r="G160" s="14"/>
      <c r="H160" s="15"/>
      <c r="I160" s="14"/>
      <c r="J160" s="15"/>
      <c r="K160" s="14"/>
      <c r="L160" s="16">
        <f t="shared" si="21"/>
        <v>0</v>
      </c>
      <c r="M160" s="17"/>
      <c r="N160" s="2"/>
    </row>
    <row r="161" spans="1:14" ht="18" customHeight="1" x14ac:dyDescent="0.2">
      <c r="A161" s="54"/>
      <c r="B161" s="54"/>
      <c r="C161" s="55"/>
      <c r="D161" s="56"/>
      <c r="E161" s="14"/>
      <c r="F161" s="15"/>
      <c r="G161" s="14"/>
      <c r="H161" s="15"/>
      <c r="I161" s="14"/>
      <c r="J161" s="15"/>
      <c r="K161" s="14"/>
      <c r="L161" s="16">
        <f t="shared" si="21"/>
        <v>0</v>
      </c>
      <c r="M161" s="17"/>
      <c r="N161" s="2"/>
    </row>
    <row r="162" spans="1:14" ht="18" customHeight="1" x14ac:dyDescent="0.2">
      <c r="A162" s="54"/>
      <c r="B162" s="54"/>
      <c r="C162" s="55"/>
      <c r="D162" s="56"/>
      <c r="E162" s="14"/>
      <c r="F162" s="15"/>
      <c r="G162" s="14"/>
      <c r="H162" s="15"/>
      <c r="I162" s="14"/>
      <c r="J162" s="15"/>
      <c r="K162" s="14"/>
      <c r="L162" s="16">
        <f t="shared" si="21"/>
        <v>0</v>
      </c>
      <c r="M162" s="17"/>
      <c r="N162" s="2"/>
    </row>
    <row r="163" spans="1:14" ht="18" customHeight="1" x14ac:dyDescent="0.2">
      <c r="A163" s="54"/>
      <c r="B163" s="54"/>
      <c r="C163" s="59"/>
      <c r="D163" s="56"/>
      <c r="E163" s="14"/>
      <c r="F163" s="15"/>
      <c r="G163" s="14"/>
      <c r="H163" s="15"/>
      <c r="I163" s="14"/>
      <c r="J163" s="15"/>
      <c r="K163" s="14"/>
      <c r="L163" s="16">
        <f t="shared" si="21"/>
        <v>0</v>
      </c>
      <c r="M163" s="17"/>
      <c r="N163" s="2"/>
    </row>
    <row r="164" spans="1:14" ht="18" customHeight="1" x14ac:dyDescent="0.2">
      <c r="A164" s="54"/>
      <c r="B164" s="54"/>
      <c r="C164" s="59"/>
      <c r="D164" s="56"/>
      <c r="E164" s="14"/>
      <c r="F164" s="15"/>
      <c r="G164" s="14"/>
      <c r="H164" s="15"/>
      <c r="I164" s="14"/>
      <c r="J164" s="15"/>
      <c r="K164" s="14"/>
      <c r="L164" s="16">
        <f t="shared" si="21"/>
        <v>0</v>
      </c>
      <c r="M164" s="17"/>
      <c r="N164" s="2"/>
    </row>
    <row r="165" spans="1:14" ht="18" customHeight="1" x14ac:dyDescent="0.2">
      <c r="A165" s="118" t="s">
        <v>18</v>
      </c>
      <c r="B165" s="97"/>
      <c r="C165" s="119"/>
      <c r="D165" s="25"/>
      <c r="E165" s="26" t="e">
        <f>SMALL(E153:E164,1)</f>
        <v>#NUM!</v>
      </c>
      <c r="F165" s="26"/>
      <c r="G165" s="26" t="e">
        <f>SMALL(G153:G164,1)</f>
        <v>#NUM!</v>
      </c>
      <c r="H165" s="26"/>
      <c r="I165" s="26" t="e">
        <f>SMALL(I153:I164,1)</f>
        <v>#NUM!</v>
      </c>
      <c r="J165" s="26"/>
      <c r="K165" s="26" t="e">
        <f>SMALL(K153:K164,1)</f>
        <v>#NUM!</v>
      </c>
      <c r="L165" s="16"/>
      <c r="M165" s="17"/>
      <c r="N165" s="2"/>
    </row>
    <row r="166" spans="1:14" ht="18" customHeight="1" x14ac:dyDescent="0.2">
      <c r="A166" s="118" t="s">
        <v>18</v>
      </c>
      <c r="B166" s="97"/>
      <c r="C166" s="119"/>
      <c r="D166" s="25"/>
      <c r="E166" s="26" t="e">
        <f>SMALL(E153:E164,2)</f>
        <v>#NUM!</v>
      </c>
      <c r="F166" s="26"/>
      <c r="G166" s="26" t="e">
        <f>SMALL(G153:G164,2)</f>
        <v>#NUM!</v>
      </c>
      <c r="H166" s="26"/>
      <c r="I166" s="26" t="e">
        <f>SMALL(I153:I164,2)</f>
        <v>#NUM!</v>
      </c>
      <c r="J166" s="26"/>
      <c r="K166" s="26" t="e">
        <f>SMALL(K153:K164,2)</f>
        <v>#NUM!</v>
      </c>
      <c r="L166" s="27"/>
      <c r="M166" s="28"/>
      <c r="N166" s="2"/>
    </row>
    <row r="167" spans="1:14" ht="18" customHeight="1" x14ac:dyDescent="0.2">
      <c r="A167" s="118" t="s">
        <v>18</v>
      </c>
      <c r="B167" s="97"/>
      <c r="C167" s="119"/>
      <c r="D167" s="25"/>
      <c r="E167" s="26" t="e">
        <f>SMALL(E153:E164,3)</f>
        <v>#NUM!</v>
      </c>
      <c r="F167" s="26"/>
      <c r="G167" s="26" t="e">
        <f>SMALL(G153:G164,3)</f>
        <v>#NUM!</v>
      </c>
      <c r="H167" s="26"/>
      <c r="I167" s="26" t="e">
        <f>SMALL(I153:I164,3)</f>
        <v>#NUM!</v>
      </c>
      <c r="J167" s="26"/>
      <c r="K167" s="26" t="e">
        <f>SMALL(K153:K164,3)</f>
        <v>#NUM!</v>
      </c>
      <c r="L167" s="27"/>
      <c r="M167" s="28" t="s">
        <v>24</v>
      </c>
      <c r="N167" s="2"/>
    </row>
    <row r="168" spans="1:14" ht="18" customHeight="1" x14ac:dyDescent="0.2">
      <c r="A168" s="118" t="s">
        <v>18</v>
      </c>
      <c r="B168" s="97"/>
      <c r="C168" s="119"/>
      <c r="D168" s="25"/>
      <c r="E168" s="26" t="e">
        <f>SMALL(E153:E164,4)</f>
        <v>#NUM!</v>
      </c>
      <c r="F168" s="26"/>
      <c r="G168" s="26" t="e">
        <f>SMALL(G153:G164,4)</f>
        <v>#NUM!</v>
      </c>
      <c r="H168" s="26"/>
      <c r="I168" s="26" t="e">
        <f>SMALL(I153:I164,4)</f>
        <v>#NUM!</v>
      </c>
      <c r="J168" s="26"/>
      <c r="K168" s="26" t="e">
        <f>SMALL(K153:K164,4)</f>
        <v>#NUM!</v>
      </c>
      <c r="L168" s="27"/>
      <c r="M168" s="29">
        <v>4</v>
      </c>
      <c r="N168" s="2"/>
    </row>
    <row r="169" spans="1:14" ht="18" customHeight="1" x14ac:dyDescent="0.2">
      <c r="A169" s="118" t="s">
        <v>18</v>
      </c>
      <c r="B169" s="97"/>
      <c r="C169" s="119"/>
      <c r="D169" s="30"/>
      <c r="E169" s="26" t="e">
        <f>SMALL(E153:E164,5)</f>
        <v>#NUM!</v>
      </c>
      <c r="F169" s="31"/>
      <c r="G169" s="31" t="e">
        <f>SMALL(G153:G164,5)</f>
        <v>#NUM!</v>
      </c>
      <c r="H169" s="31"/>
      <c r="I169" s="26" t="e">
        <f>SMALL(I153:I164,5)</f>
        <v>#NUM!</v>
      </c>
      <c r="J169" s="31"/>
      <c r="K169" s="31" t="e">
        <f>SMALL(K153:K164,5)</f>
        <v>#NUM!</v>
      </c>
      <c r="L169" s="32"/>
      <c r="M169" s="29"/>
      <c r="N169" s="2"/>
    </row>
    <row r="170" spans="1:14" ht="18" customHeight="1" x14ac:dyDescent="0.2">
      <c r="A170" s="118" t="s">
        <v>18</v>
      </c>
      <c r="B170" s="97"/>
      <c r="C170" s="119"/>
      <c r="D170" s="30"/>
      <c r="E170" s="26" t="e">
        <f>SMALL(E153:E164,6)</f>
        <v>#NUM!</v>
      </c>
      <c r="F170" s="31"/>
      <c r="G170" s="31" t="e">
        <f>SMALL(G153:G164,6)</f>
        <v>#NUM!</v>
      </c>
      <c r="H170" s="31"/>
      <c r="I170" s="31" t="e">
        <f>SMALL(I153:I164,6)</f>
        <v>#NUM!</v>
      </c>
      <c r="J170" s="31"/>
      <c r="K170" s="31" t="e">
        <f>SMALL(K153:K164,6)</f>
        <v>#NUM!</v>
      </c>
      <c r="L170" s="32"/>
      <c r="M170" s="29"/>
      <c r="N170" s="2"/>
    </row>
    <row r="171" spans="1:14" ht="18" customHeight="1" x14ac:dyDescent="0.25">
      <c r="A171" s="120" t="s">
        <v>19</v>
      </c>
      <c r="B171" s="107"/>
      <c r="C171" s="108"/>
      <c r="D171" s="33"/>
      <c r="E171" s="34" t="e">
        <f>SUM(E153:E164)-E165-E166-E167-E168-E169-E170</f>
        <v>#NUM!</v>
      </c>
      <c r="F171" s="34"/>
      <c r="G171" s="34" t="e">
        <f>SUM(G153:G164)-G165-G166-G167-G168-G169-G170</f>
        <v>#NUM!</v>
      </c>
      <c r="H171" s="34"/>
      <c r="I171" s="34" t="e">
        <f>SUM(I153:I164)-I165-I166-I167-I168-I169-I170</f>
        <v>#NUM!</v>
      </c>
      <c r="J171" s="34"/>
      <c r="K171" s="34" t="e">
        <f>SUM(K153:K164)-K165-K166-K167-K168-K169-K170</f>
        <v>#NUM!</v>
      </c>
      <c r="L171" s="35" t="e">
        <f>SUM($E171+$G171+$I171+$K171)</f>
        <v>#NUM!</v>
      </c>
      <c r="M171" s="36">
        <f>COUNTIF(D153:J164,M168)</f>
        <v>0</v>
      </c>
      <c r="N171" s="2"/>
    </row>
    <row r="172" spans="1:14" ht="18" customHeight="1" x14ac:dyDescent="0.2">
      <c r="M172" s="2"/>
      <c r="N172" s="2"/>
    </row>
    <row r="173" spans="1:14" ht="18" customHeight="1" x14ac:dyDescent="0.25">
      <c r="A173" s="94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95"/>
      <c r="M173" s="4"/>
      <c r="N173" s="2"/>
    </row>
    <row r="174" spans="1:14" ht="18" customHeight="1" x14ac:dyDescent="0.25">
      <c r="A174" s="106" t="s">
        <v>22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8"/>
      <c r="M174" s="4"/>
      <c r="N174" s="2"/>
    </row>
    <row r="175" spans="1:14" ht="18" customHeight="1" x14ac:dyDescent="0.25">
      <c r="A175" s="109" t="s">
        <v>5</v>
      </c>
      <c r="B175" s="111" t="s">
        <v>6</v>
      </c>
      <c r="C175" s="113" t="s">
        <v>7</v>
      </c>
      <c r="D175" s="94" t="s">
        <v>8</v>
      </c>
      <c r="E175" s="95"/>
      <c r="F175" s="94" t="s">
        <v>9</v>
      </c>
      <c r="G175" s="95"/>
      <c r="H175" s="94" t="s">
        <v>10</v>
      </c>
      <c r="I175" s="95"/>
      <c r="J175" s="94" t="s">
        <v>11</v>
      </c>
      <c r="K175" s="95"/>
      <c r="L175" s="6" t="s">
        <v>12</v>
      </c>
      <c r="M175" s="4"/>
      <c r="N175" s="2"/>
    </row>
    <row r="176" spans="1:14" ht="18" customHeight="1" x14ac:dyDescent="0.25">
      <c r="A176" s="121"/>
      <c r="B176" s="122"/>
      <c r="C176" s="123"/>
      <c r="D176" s="7" t="s">
        <v>14</v>
      </c>
      <c r="E176" s="8" t="s">
        <v>15</v>
      </c>
      <c r="F176" s="7" t="s">
        <v>14</v>
      </c>
      <c r="G176" s="8" t="s">
        <v>15</v>
      </c>
      <c r="H176" s="7" t="s">
        <v>14</v>
      </c>
      <c r="I176" s="8" t="s">
        <v>15</v>
      </c>
      <c r="J176" s="7" t="s">
        <v>14</v>
      </c>
      <c r="K176" s="8" t="s">
        <v>15</v>
      </c>
      <c r="L176" s="9"/>
      <c r="M176" s="4"/>
      <c r="N176" s="2"/>
    </row>
    <row r="177" spans="1:14" ht="18" customHeight="1" x14ac:dyDescent="0.2">
      <c r="A177" s="54"/>
      <c r="B177" s="54"/>
      <c r="C177" s="55"/>
      <c r="D177" s="56"/>
      <c r="E177" s="14"/>
      <c r="F177" s="15"/>
      <c r="G177" s="14"/>
      <c r="H177" s="15"/>
      <c r="I177" s="14"/>
      <c r="J177" s="15"/>
      <c r="K177" s="14"/>
      <c r="L177" s="16">
        <f t="shared" ref="L177:L188" si="22">SUM($E177+$G177+$I177+$K177)</f>
        <v>0</v>
      </c>
      <c r="M177" s="17"/>
      <c r="N177" s="2"/>
    </row>
    <row r="178" spans="1:14" ht="18" customHeight="1" x14ac:dyDescent="0.2">
      <c r="A178" s="54"/>
      <c r="B178" s="54"/>
      <c r="C178" s="55"/>
      <c r="D178" s="56"/>
      <c r="E178" s="14"/>
      <c r="F178" s="15"/>
      <c r="G178" s="14"/>
      <c r="H178" s="15"/>
      <c r="I178" s="14"/>
      <c r="J178" s="15"/>
      <c r="K178" s="14"/>
      <c r="L178" s="16">
        <f t="shared" si="22"/>
        <v>0</v>
      </c>
      <c r="M178" s="17"/>
      <c r="N178" s="2"/>
    </row>
    <row r="179" spans="1:14" ht="18" customHeight="1" x14ac:dyDescent="0.2">
      <c r="A179" s="54"/>
      <c r="B179" s="54"/>
      <c r="C179" s="55"/>
      <c r="D179" s="56"/>
      <c r="E179" s="14"/>
      <c r="F179" s="15"/>
      <c r="G179" s="14"/>
      <c r="H179" s="15"/>
      <c r="I179" s="14"/>
      <c r="J179" s="15"/>
      <c r="K179" s="14"/>
      <c r="L179" s="16">
        <f t="shared" si="22"/>
        <v>0</v>
      </c>
      <c r="M179" s="17"/>
      <c r="N179" s="2"/>
    </row>
    <row r="180" spans="1:14" ht="18" customHeight="1" x14ac:dyDescent="0.2">
      <c r="A180" s="54"/>
      <c r="B180" s="54"/>
      <c r="C180" s="57"/>
      <c r="D180" s="56"/>
      <c r="E180" s="14"/>
      <c r="F180" s="15"/>
      <c r="G180" s="14"/>
      <c r="H180" s="15"/>
      <c r="I180" s="14"/>
      <c r="J180" s="15"/>
      <c r="K180" s="14"/>
      <c r="L180" s="16">
        <f t="shared" si="22"/>
        <v>0</v>
      </c>
      <c r="M180" s="17"/>
      <c r="N180" s="2"/>
    </row>
    <row r="181" spans="1:14" ht="18" customHeight="1" x14ac:dyDescent="0.2">
      <c r="A181" s="54"/>
      <c r="B181" s="54"/>
      <c r="C181" s="58"/>
      <c r="D181" s="56"/>
      <c r="E181" s="14"/>
      <c r="F181" s="15"/>
      <c r="G181" s="14"/>
      <c r="H181" s="15"/>
      <c r="I181" s="14"/>
      <c r="J181" s="15"/>
      <c r="K181" s="14"/>
      <c r="L181" s="16">
        <f t="shared" si="22"/>
        <v>0</v>
      </c>
      <c r="M181" s="17"/>
      <c r="N181" s="2"/>
    </row>
    <row r="182" spans="1:14" ht="18" customHeight="1" x14ac:dyDescent="0.2">
      <c r="A182" s="54"/>
      <c r="B182" s="54"/>
      <c r="C182" s="55"/>
      <c r="D182" s="56"/>
      <c r="E182" s="14"/>
      <c r="F182" s="15"/>
      <c r="G182" s="14"/>
      <c r="H182" s="15"/>
      <c r="I182" s="14"/>
      <c r="J182" s="15"/>
      <c r="K182" s="14"/>
      <c r="L182" s="16">
        <f t="shared" si="22"/>
        <v>0</v>
      </c>
      <c r="M182" s="17"/>
      <c r="N182" s="2"/>
    </row>
    <row r="183" spans="1:14" ht="18" customHeight="1" x14ac:dyDescent="0.2">
      <c r="A183" s="54"/>
      <c r="B183" s="54"/>
      <c r="C183" s="58"/>
      <c r="D183" s="56"/>
      <c r="E183" s="14"/>
      <c r="F183" s="15"/>
      <c r="G183" s="14"/>
      <c r="H183" s="15"/>
      <c r="I183" s="14"/>
      <c r="J183" s="15"/>
      <c r="K183" s="14"/>
      <c r="L183" s="16">
        <f t="shared" si="22"/>
        <v>0</v>
      </c>
      <c r="M183" s="17"/>
      <c r="N183" s="2"/>
    </row>
    <row r="184" spans="1:14" ht="18" customHeight="1" x14ac:dyDescent="0.2">
      <c r="A184" s="54"/>
      <c r="B184" s="54"/>
      <c r="C184" s="55"/>
      <c r="D184" s="56"/>
      <c r="E184" s="14"/>
      <c r="F184" s="15"/>
      <c r="G184" s="14"/>
      <c r="H184" s="15"/>
      <c r="I184" s="14"/>
      <c r="J184" s="15"/>
      <c r="K184" s="14"/>
      <c r="L184" s="16">
        <f t="shared" si="22"/>
        <v>0</v>
      </c>
      <c r="M184" s="17"/>
      <c r="N184" s="2"/>
    </row>
    <row r="185" spans="1:14" ht="18" customHeight="1" x14ac:dyDescent="0.2">
      <c r="A185" s="54"/>
      <c r="B185" s="54"/>
      <c r="C185" s="55"/>
      <c r="D185" s="56"/>
      <c r="E185" s="14"/>
      <c r="F185" s="15"/>
      <c r="G185" s="14"/>
      <c r="H185" s="15"/>
      <c r="I185" s="14"/>
      <c r="J185" s="15"/>
      <c r="K185" s="14"/>
      <c r="L185" s="16">
        <f t="shared" si="22"/>
        <v>0</v>
      </c>
      <c r="M185" s="17"/>
      <c r="N185" s="2"/>
    </row>
    <row r="186" spans="1:14" ht="18" customHeight="1" x14ac:dyDescent="0.2">
      <c r="A186" s="54"/>
      <c r="B186" s="54"/>
      <c r="C186" s="55"/>
      <c r="D186" s="56"/>
      <c r="E186" s="14"/>
      <c r="F186" s="15"/>
      <c r="G186" s="14"/>
      <c r="H186" s="15"/>
      <c r="I186" s="14"/>
      <c r="J186" s="15"/>
      <c r="K186" s="14"/>
      <c r="L186" s="16">
        <f t="shared" si="22"/>
        <v>0</v>
      </c>
      <c r="M186" s="17"/>
      <c r="N186" s="2"/>
    </row>
    <row r="187" spans="1:14" ht="18" customHeight="1" x14ac:dyDescent="0.2">
      <c r="A187" s="54"/>
      <c r="B187" s="54"/>
      <c r="C187" s="59"/>
      <c r="D187" s="56"/>
      <c r="E187" s="14"/>
      <c r="F187" s="15"/>
      <c r="G187" s="14"/>
      <c r="H187" s="15"/>
      <c r="I187" s="14"/>
      <c r="J187" s="15"/>
      <c r="K187" s="14"/>
      <c r="L187" s="16">
        <f t="shared" si="22"/>
        <v>0</v>
      </c>
      <c r="M187" s="17"/>
      <c r="N187" s="2"/>
    </row>
    <row r="188" spans="1:14" ht="18" customHeight="1" x14ac:dyDescent="0.2">
      <c r="A188" s="54"/>
      <c r="B188" s="54"/>
      <c r="C188" s="59"/>
      <c r="D188" s="56"/>
      <c r="E188" s="14"/>
      <c r="F188" s="15"/>
      <c r="G188" s="14"/>
      <c r="H188" s="15"/>
      <c r="I188" s="14"/>
      <c r="J188" s="15"/>
      <c r="K188" s="14"/>
      <c r="L188" s="16">
        <f t="shared" si="22"/>
        <v>0</v>
      </c>
      <c r="M188" s="17"/>
      <c r="N188" s="2"/>
    </row>
    <row r="189" spans="1:14" ht="18" customHeight="1" x14ac:dyDescent="0.2">
      <c r="A189" s="118" t="s">
        <v>18</v>
      </c>
      <c r="B189" s="97"/>
      <c r="C189" s="119"/>
      <c r="D189" s="25"/>
      <c r="E189" s="26" t="e">
        <f>SMALL(E177:E188,1)</f>
        <v>#NUM!</v>
      </c>
      <c r="F189" s="26"/>
      <c r="G189" s="26" t="e">
        <f>SMALL(G177:G188,1)</f>
        <v>#NUM!</v>
      </c>
      <c r="H189" s="26"/>
      <c r="I189" s="26" t="e">
        <f>SMALL(I177:I188,1)</f>
        <v>#NUM!</v>
      </c>
      <c r="J189" s="26"/>
      <c r="K189" s="26" t="e">
        <f>SMALL(K177:K188,1)</f>
        <v>#NUM!</v>
      </c>
      <c r="L189" s="16"/>
      <c r="M189" s="17"/>
      <c r="N189" s="2"/>
    </row>
    <row r="190" spans="1:14" ht="18" customHeight="1" x14ac:dyDescent="0.2">
      <c r="A190" s="118" t="s">
        <v>18</v>
      </c>
      <c r="B190" s="97"/>
      <c r="C190" s="119"/>
      <c r="D190" s="25"/>
      <c r="E190" s="26" t="e">
        <f>SMALL(E177:E188,2)</f>
        <v>#NUM!</v>
      </c>
      <c r="F190" s="26"/>
      <c r="G190" s="26" t="e">
        <f>SMALL(G177:G188,2)</f>
        <v>#NUM!</v>
      </c>
      <c r="H190" s="26"/>
      <c r="I190" s="26" t="e">
        <f>SMALL(I177:I188,2)</f>
        <v>#NUM!</v>
      </c>
      <c r="J190" s="26"/>
      <c r="K190" s="26" t="e">
        <f>SMALL(K177:K188,2)</f>
        <v>#NUM!</v>
      </c>
      <c r="L190" s="27"/>
      <c r="M190" s="28"/>
      <c r="N190" s="2"/>
    </row>
    <row r="191" spans="1:14" ht="18" customHeight="1" x14ac:dyDescent="0.2">
      <c r="A191" s="118" t="s">
        <v>18</v>
      </c>
      <c r="B191" s="97"/>
      <c r="C191" s="119"/>
      <c r="D191" s="25"/>
      <c r="E191" s="26" t="e">
        <f>SMALL(E177:E188,3)</f>
        <v>#NUM!</v>
      </c>
      <c r="F191" s="26"/>
      <c r="G191" s="26" t="e">
        <f>SMALL(G177:G188,3)</f>
        <v>#NUM!</v>
      </c>
      <c r="H191" s="26"/>
      <c r="I191" s="26" t="e">
        <f>SMALL(I177:I188,3)</f>
        <v>#NUM!</v>
      </c>
      <c r="J191" s="26"/>
      <c r="K191" s="26" t="e">
        <f>SMALL(K177:K188,3)</f>
        <v>#NUM!</v>
      </c>
      <c r="L191" s="27"/>
      <c r="M191" s="28" t="s">
        <v>24</v>
      </c>
      <c r="N191" s="2"/>
    </row>
    <row r="192" spans="1:14" ht="18" customHeight="1" x14ac:dyDescent="0.2">
      <c r="A192" s="118" t="s">
        <v>18</v>
      </c>
      <c r="B192" s="97"/>
      <c r="C192" s="119"/>
      <c r="D192" s="25"/>
      <c r="E192" s="26" t="e">
        <f>SMALL(E177:E188,4)</f>
        <v>#NUM!</v>
      </c>
      <c r="F192" s="26"/>
      <c r="G192" s="26" t="e">
        <f>SMALL(G177:G188,4)</f>
        <v>#NUM!</v>
      </c>
      <c r="H192" s="26"/>
      <c r="I192" s="26" t="e">
        <f>SMALL(I177:I188,4)</f>
        <v>#NUM!</v>
      </c>
      <c r="J192" s="26"/>
      <c r="K192" s="26" t="e">
        <f>SMALL(K177:K188,4)</f>
        <v>#NUM!</v>
      </c>
      <c r="L192" s="27"/>
      <c r="M192" s="29">
        <v>4</v>
      </c>
      <c r="N192" s="2"/>
    </row>
    <row r="193" spans="1:14" ht="18" customHeight="1" x14ac:dyDescent="0.2">
      <c r="A193" s="118" t="s">
        <v>18</v>
      </c>
      <c r="B193" s="97"/>
      <c r="C193" s="119"/>
      <c r="D193" s="30"/>
      <c r="E193" s="26" t="e">
        <f>SMALL(E177:E188,5)</f>
        <v>#NUM!</v>
      </c>
      <c r="F193" s="31"/>
      <c r="G193" s="31" t="e">
        <f>SMALL(G177:G188,5)</f>
        <v>#NUM!</v>
      </c>
      <c r="H193" s="31"/>
      <c r="I193" s="26" t="e">
        <f>SMALL(I177:I188,5)</f>
        <v>#NUM!</v>
      </c>
      <c r="J193" s="31"/>
      <c r="K193" s="31" t="e">
        <f>SMALL(K177:K188,5)</f>
        <v>#NUM!</v>
      </c>
      <c r="L193" s="32"/>
      <c r="M193" s="29"/>
      <c r="N193" s="2"/>
    </row>
    <row r="194" spans="1:14" ht="18" customHeight="1" x14ac:dyDescent="0.2">
      <c r="A194" s="118" t="s">
        <v>18</v>
      </c>
      <c r="B194" s="97"/>
      <c r="C194" s="119"/>
      <c r="D194" s="30"/>
      <c r="E194" s="26" t="e">
        <f>SMALL(E177:E188,6)</f>
        <v>#NUM!</v>
      </c>
      <c r="F194" s="31"/>
      <c r="G194" s="31" t="e">
        <f>SMALL(G177:G188,6)</f>
        <v>#NUM!</v>
      </c>
      <c r="H194" s="31"/>
      <c r="I194" s="31" t="e">
        <f>SMALL(I177:I188,6)</f>
        <v>#NUM!</v>
      </c>
      <c r="J194" s="31"/>
      <c r="K194" s="31" t="e">
        <f>SMALL(K177:K188,6)</f>
        <v>#NUM!</v>
      </c>
      <c r="L194" s="32"/>
      <c r="M194" s="29"/>
      <c r="N194" s="2"/>
    </row>
    <row r="195" spans="1:14" ht="18" customHeight="1" x14ac:dyDescent="0.25">
      <c r="A195" s="120" t="s">
        <v>19</v>
      </c>
      <c r="B195" s="107"/>
      <c r="C195" s="108"/>
      <c r="D195" s="33"/>
      <c r="E195" s="34" t="e">
        <f>SUM(E177:E188)-E189-E190-E191-E192-E193-E194</f>
        <v>#NUM!</v>
      </c>
      <c r="F195" s="34"/>
      <c r="G195" s="34" t="e">
        <f>SUM(G177:G188)-G189-G190-G191-G192-G193-G194</f>
        <v>#NUM!</v>
      </c>
      <c r="H195" s="34"/>
      <c r="I195" s="34" t="e">
        <f>SUM(I177:I188)-I189-I190-I191-I192-I193-I194</f>
        <v>#NUM!</v>
      </c>
      <c r="J195" s="34"/>
      <c r="K195" s="34" t="e">
        <f>SUM(K177:K188)-K189-K190-K191-K192-K193-K194</f>
        <v>#NUM!</v>
      </c>
      <c r="L195" s="35" t="e">
        <f>SUM($E195+$G195+$I195+$K195)</f>
        <v>#NUM!</v>
      </c>
      <c r="M195" s="36">
        <f>COUNTIF(D177:J188,M192)</f>
        <v>0</v>
      </c>
      <c r="N195" s="2"/>
    </row>
    <row r="196" spans="1:14" ht="18" customHeight="1" x14ac:dyDescent="0.2">
      <c r="M196" s="2"/>
      <c r="N196" s="2"/>
    </row>
    <row r="197" spans="1:14" ht="18" customHeight="1" x14ac:dyDescent="0.25">
      <c r="A197" s="94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95"/>
      <c r="M197" s="4"/>
      <c r="N197" s="2"/>
    </row>
    <row r="198" spans="1:14" ht="18" customHeight="1" x14ac:dyDescent="0.25">
      <c r="A198" s="106" t="s">
        <v>22</v>
      </c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8"/>
      <c r="M198" s="4"/>
      <c r="N198" s="2"/>
    </row>
    <row r="199" spans="1:14" ht="18" customHeight="1" x14ac:dyDescent="0.25">
      <c r="A199" s="109" t="s">
        <v>5</v>
      </c>
      <c r="B199" s="111" t="s">
        <v>6</v>
      </c>
      <c r="C199" s="113" t="s">
        <v>7</v>
      </c>
      <c r="D199" s="94" t="s">
        <v>8</v>
      </c>
      <c r="E199" s="95"/>
      <c r="F199" s="94" t="s">
        <v>9</v>
      </c>
      <c r="G199" s="95"/>
      <c r="H199" s="94" t="s">
        <v>10</v>
      </c>
      <c r="I199" s="95"/>
      <c r="J199" s="94" t="s">
        <v>11</v>
      </c>
      <c r="K199" s="95"/>
      <c r="L199" s="6" t="s">
        <v>12</v>
      </c>
      <c r="M199" s="4"/>
      <c r="N199" s="2"/>
    </row>
    <row r="200" spans="1:14" ht="18" customHeight="1" x14ac:dyDescent="0.25">
      <c r="A200" s="121"/>
      <c r="B200" s="122"/>
      <c r="C200" s="123"/>
      <c r="D200" s="7" t="s">
        <v>14</v>
      </c>
      <c r="E200" s="8" t="s">
        <v>15</v>
      </c>
      <c r="F200" s="7" t="s">
        <v>14</v>
      </c>
      <c r="G200" s="8" t="s">
        <v>15</v>
      </c>
      <c r="H200" s="7" t="s">
        <v>14</v>
      </c>
      <c r="I200" s="8" t="s">
        <v>15</v>
      </c>
      <c r="J200" s="7" t="s">
        <v>14</v>
      </c>
      <c r="K200" s="8" t="s">
        <v>15</v>
      </c>
      <c r="L200" s="9"/>
      <c r="M200" s="4"/>
      <c r="N200" s="2"/>
    </row>
    <row r="201" spans="1:14" ht="18" customHeight="1" x14ac:dyDescent="0.2">
      <c r="A201" s="54"/>
      <c r="B201" s="54"/>
      <c r="C201" s="55"/>
      <c r="D201" s="56"/>
      <c r="E201" s="14"/>
      <c r="F201" s="15"/>
      <c r="G201" s="14"/>
      <c r="H201" s="15"/>
      <c r="I201" s="14"/>
      <c r="J201" s="15"/>
      <c r="K201" s="14"/>
      <c r="L201" s="16">
        <f t="shared" ref="L201:L212" si="23">SUM($E201+$G201+$I201+$K201)</f>
        <v>0</v>
      </c>
      <c r="M201" s="17"/>
      <c r="N201" s="2"/>
    </row>
    <row r="202" spans="1:14" ht="18" customHeight="1" x14ac:dyDescent="0.2">
      <c r="A202" s="54"/>
      <c r="B202" s="54"/>
      <c r="C202" s="55"/>
      <c r="D202" s="56"/>
      <c r="E202" s="14"/>
      <c r="F202" s="15"/>
      <c r="G202" s="14"/>
      <c r="H202" s="15"/>
      <c r="I202" s="14"/>
      <c r="J202" s="15"/>
      <c r="K202" s="14"/>
      <c r="L202" s="16">
        <f t="shared" si="23"/>
        <v>0</v>
      </c>
      <c r="M202" s="17"/>
      <c r="N202" s="2"/>
    </row>
    <row r="203" spans="1:14" ht="18" customHeight="1" x14ac:dyDescent="0.2">
      <c r="A203" s="54"/>
      <c r="B203" s="54"/>
      <c r="C203" s="55"/>
      <c r="D203" s="56"/>
      <c r="E203" s="14"/>
      <c r="F203" s="15"/>
      <c r="G203" s="14"/>
      <c r="H203" s="15"/>
      <c r="I203" s="14"/>
      <c r="J203" s="15"/>
      <c r="K203" s="14"/>
      <c r="L203" s="16">
        <f t="shared" si="23"/>
        <v>0</v>
      </c>
      <c r="M203" s="17"/>
      <c r="N203" s="2"/>
    </row>
    <row r="204" spans="1:14" ht="18" customHeight="1" x14ac:dyDescent="0.2">
      <c r="A204" s="54"/>
      <c r="B204" s="54"/>
      <c r="C204" s="57"/>
      <c r="D204" s="56"/>
      <c r="E204" s="14"/>
      <c r="F204" s="15"/>
      <c r="G204" s="14"/>
      <c r="H204" s="15"/>
      <c r="I204" s="14"/>
      <c r="J204" s="15"/>
      <c r="K204" s="14"/>
      <c r="L204" s="16">
        <f t="shared" si="23"/>
        <v>0</v>
      </c>
      <c r="M204" s="17"/>
      <c r="N204" s="2"/>
    </row>
    <row r="205" spans="1:14" ht="18" customHeight="1" x14ac:dyDescent="0.2">
      <c r="A205" s="54"/>
      <c r="B205" s="54"/>
      <c r="C205" s="58"/>
      <c r="D205" s="56"/>
      <c r="E205" s="14"/>
      <c r="F205" s="15"/>
      <c r="G205" s="14"/>
      <c r="H205" s="15"/>
      <c r="I205" s="14"/>
      <c r="J205" s="15"/>
      <c r="K205" s="14"/>
      <c r="L205" s="16">
        <f t="shared" si="23"/>
        <v>0</v>
      </c>
      <c r="M205" s="17"/>
      <c r="N205" s="2"/>
    </row>
    <row r="206" spans="1:14" ht="18" customHeight="1" x14ac:dyDescent="0.2">
      <c r="A206" s="54"/>
      <c r="B206" s="54"/>
      <c r="C206" s="55"/>
      <c r="D206" s="56"/>
      <c r="E206" s="14"/>
      <c r="F206" s="15"/>
      <c r="G206" s="14"/>
      <c r="H206" s="15"/>
      <c r="I206" s="14"/>
      <c r="J206" s="15"/>
      <c r="K206" s="14"/>
      <c r="L206" s="16">
        <f t="shared" si="23"/>
        <v>0</v>
      </c>
      <c r="M206" s="17"/>
      <c r="N206" s="2"/>
    </row>
    <row r="207" spans="1:14" ht="18" customHeight="1" x14ac:dyDescent="0.2">
      <c r="A207" s="54"/>
      <c r="B207" s="54"/>
      <c r="C207" s="58"/>
      <c r="D207" s="56"/>
      <c r="E207" s="14"/>
      <c r="F207" s="15"/>
      <c r="G207" s="14"/>
      <c r="H207" s="15"/>
      <c r="I207" s="14"/>
      <c r="J207" s="15"/>
      <c r="K207" s="14"/>
      <c r="L207" s="16">
        <f t="shared" si="23"/>
        <v>0</v>
      </c>
      <c r="M207" s="17"/>
      <c r="N207" s="2"/>
    </row>
    <row r="208" spans="1:14" ht="18" customHeight="1" x14ac:dyDescent="0.2">
      <c r="A208" s="54"/>
      <c r="B208" s="54"/>
      <c r="C208" s="55"/>
      <c r="D208" s="56"/>
      <c r="E208" s="14"/>
      <c r="F208" s="15"/>
      <c r="G208" s="14"/>
      <c r="H208" s="15"/>
      <c r="I208" s="14"/>
      <c r="J208" s="15"/>
      <c r="K208" s="14"/>
      <c r="L208" s="16">
        <f t="shared" si="23"/>
        <v>0</v>
      </c>
      <c r="M208" s="17"/>
      <c r="N208" s="2"/>
    </row>
    <row r="209" spans="1:14" ht="18" customHeight="1" x14ac:dyDescent="0.2">
      <c r="A209" s="54"/>
      <c r="B209" s="54"/>
      <c r="C209" s="55"/>
      <c r="D209" s="56"/>
      <c r="E209" s="14"/>
      <c r="F209" s="15"/>
      <c r="G209" s="14"/>
      <c r="H209" s="15"/>
      <c r="I209" s="14"/>
      <c r="J209" s="15"/>
      <c r="K209" s="14"/>
      <c r="L209" s="16">
        <f t="shared" si="23"/>
        <v>0</v>
      </c>
      <c r="M209" s="17"/>
      <c r="N209" s="2"/>
    </row>
    <row r="210" spans="1:14" ht="18" customHeight="1" x14ac:dyDescent="0.2">
      <c r="A210" s="54"/>
      <c r="B210" s="54"/>
      <c r="C210" s="55"/>
      <c r="D210" s="56"/>
      <c r="E210" s="14"/>
      <c r="F210" s="15"/>
      <c r="G210" s="14"/>
      <c r="H210" s="15"/>
      <c r="I210" s="14"/>
      <c r="J210" s="15"/>
      <c r="K210" s="14"/>
      <c r="L210" s="16">
        <f t="shared" si="23"/>
        <v>0</v>
      </c>
      <c r="M210" s="17"/>
      <c r="N210" s="2"/>
    </row>
    <row r="211" spans="1:14" ht="18" customHeight="1" x14ac:dyDescent="0.2">
      <c r="A211" s="54"/>
      <c r="B211" s="54"/>
      <c r="C211" s="59"/>
      <c r="D211" s="56"/>
      <c r="E211" s="14"/>
      <c r="F211" s="15"/>
      <c r="G211" s="14"/>
      <c r="H211" s="15"/>
      <c r="I211" s="14"/>
      <c r="J211" s="15"/>
      <c r="K211" s="14"/>
      <c r="L211" s="16">
        <f t="shared" si="23"/>
        <v>0</v>
      </c>
      <c r="M211" s="17"/>
      <c r="N211" s="2"/>
    </row>
    <row r="212" spans="1:14" ht="18" customHeight="1" x14ac:dyDescent="0.2">
      <c r="A212" s="54"/>
      <c r="B212" s="54"/>
      <c r="C212" s="59"/>
      <c r="D212" s="56"/>
      <c r="E212" s="14"/>
      <c r="F212" s="15"/>
      <c r="G212" s="14"/>
      <c r="H212" s="15"/>
      <c r="I212" s="14"/>
      <c r="J212" s="15"/>
      <c r="K212" s="14"/>
      <c r="L212" s="16">
        <f t="shared" si="23"/>
        <v>0</v>
      </c>
      <c r="M212" s="17"/>
      <c r="N212" s="2"/>
    </row>
    <row r="213" spans="1:14" ht="18" customHeight="1" x14ac:dyDescent="0.2">
      <c r="A213" s="118" t="s">
        <v>18</v>
      </c>
      <c r="B213" s="97"/>
      <c r="C213" s="119"/>
      <c r="D213" s="25"/>
      <c r="E213" s="26" t="e">
        <f>SMALL(E201:E212,1)</f>
        <v>#NUM!</v>
      </c>
      <c r="F213" s="26"/>
      <c r="G213" s="26" t="e">
        <f>SMALL(G201:G212,1)</f>
        <v>#NUM!</v>
      </c>
      <c r="H213" s="26"/>
      <c r="I213" s="26" t="e">
        <f>SMALL(I201:I212,1)</f>
        <v>#NUM!</v>
      </c>
      <c r="J213" s="26"/>
      <c r="K213" s="26" t="e">
        <f>SMALL(K201:K212,1)</f>
        <v>#NUM!</v>
      </c>
      <c r="L213" s="16"/>
      <c r="M213" s="17"/>
      <c r="N213" s="2"/>
    </row>
    <row r="214" spans="1:14" ht="18" customHeight="1" x14ac:dyDescent="0.2">
      <c r="A214" s="118" t="s">
        <v>18</v>
      </c>
      <c r="B214" s="97"/>
      <c r="C214" s="119"/>
      <c r="D214" s="25"/>
      <c r="E214" s="26" t="e">
        <f>SMALL(E201:E212,2)</f>
        <v>#NUM!</v>
      </c>
      <c r="F214" s="26"/>
      <c r="G214" s="26" t="e">
        <f>SMALL(G201:G212,2)</f>
        <v>#NUM!</v>
      </c>
      <c r="H214" s="26"/>
      <c r="I214" s="26" t="e">
        <f>SMALL(I201:I212,2)</f>
        <v>#NUM!</v>
      </c>
      <c r="J214" s="26"/>
      <c r="K214" s="26" t="e">
        <f>SMALL(K201:K212,2)</f>
        <v>#NUM!</v>
      </c>
      <c r="L214" s="27"/>
      <c r="M214" s="28"/>
      <c r="N214" s="2"/>
    </row>
    <row r="215" spans="1:14" ht="18" customHeight="1" x14ac:dyDescent="0.2">
      <c r="A215" s="118" t="s">
        <v>18</v>
      </c>
      <c r="B215" s="97"/>
      <c r="C215" s="119"/>
      <c r="D215" s="25"/>
      <c r="E215" s="26" t="e">
        <f>SMALL(E201:E212,3)</f>
        <v>#NUM!</v>
      </c>
      <c r="F215" s="26"/>
      <c r="G215" s="26" t="e">
        <f>SMALL(G201:G212,3)</f>
        <v>#NUM!</v>
      </c>
      <c r="H215" s="26"/>
      <c r="I215" s="26" t="e">
        <f>SMALL(I201:I212,3)</f>
        <v>#NUM!</v>
      </c>
      <c r="J215" s="26"/>
      <c r="K215" s="26" t="e">
        <f>SMALL(K201:K212,3)</f>
        <v>#NUM!</v>
      </c>
      <c r="L215" s="27"/>
      <c r="M215" s="28" t="s">
        <v>24</v>
      </c>
      <c r="N215" s="2"/>
    </row>
    <row r="216" spans="1:14" ht="18" customHeight="1" x14ac:dyDescent="0.2">
      <c r="A216" s="118" t="s">
        <v>18</v>
      </c>
      <c r="B216" s="97"/>
      <c r="C216" s="119"/>
      <c r="D216" s="25"/>
      <c r="E216" s="26" t="e">
        <f>SMALL(E201:E212,4)</f>
        <v>#NUM!</v>
      </c>
      <c r="F216" s="26"/>
      <c r="G216" s="26" t="e">
        <f>SMALL(G201:G212,4)</f>
        <v>#NUM!</v>
      </c>
      <c r="H216" s="26"/>
      <c r="I216" s="26" t="e">
        <f>SMALL(I201:I212,4)</f>
        <v>#NUM!</v>
      </c>
      <c r="J216" s="26"/>
      <c r="K216" s="26" t="e">
        <f>SMALL(K201:K212,4)</f>
        <v>#NUM!</v>
      </c>
      <c r="L216" s="27"/>
      <c r="M216" s="29">
        <v>4</v>
      </c>
      <c r="N216" s="2"/>
    </row>
    <row r="217" spans="1:14" ht="18" customHeight="1" x14ac:dyDescent="0.2">
      <c r="A217" s="118" t="s">
        <v>18</v>
      </c>
      <c r="B217" s="97"/>
      <c r="C217" s="119"/>
      <c r="D217" s="30"/>
      <c r="E217" s="26" t="e">
        <f>SMALL(E201:E212,5)</f>
        <v>#NUM!</v>
      </c>
      <c r="F217" s="31"/>
      <c r="G217" s="31" t="e">
        <f>SMALL(G201:G212,5)</f>
        <v>#NUM!</v>
      </c>
      <c r="H217" s="31"/>
      <c r="I217" s="26" t="e">
        <f>SMALL(I201:I212,5)</f>
        <v>#NUM!</v>
      </c>
      <c r="J217" s="31"/>
      <c r="K217" s="31" t="e">
        <f>SMALL(K201:K212,5)</f>
        <v>#NUM!</v>
      </c>
      <c r="L217" s="32"/>
      <c r="M217" s="29"/>
      <c r="N217" s="2"/>
    </row>
    <row r="218" spans="1:14" ht="18" customHeight="1" x14ac:dyDescent="0.2">
      <c r="A218" s="118" t="s">
        <v>18</v>
      </c>
      <c r="B218" s="97"/>
      <c r="C218" s="119"/>
      <c r="D218" s="30"/>
      <c r="E218" s="26" t="e">
        <f>SMALL(E201:E212,6)</f>
        <v>#NUM!</v>
      </c>
      <c r="F218" s="31"/>
      <c r="G218" s="31" t="e">
        <f>SMALL(G201:G212,6)</f>
        <v>#NUM!</v>
      </c>
      <c r="H218" s="31"/>
      <c r="I218" s="31" t="e">
        <f>SMALL(I201:I212,6)</f>
        <v>#NUM!</v>
      </c>
      <c r="J218" s="31"/>
      <c r="K218" s="31" t="e">
        <f>SMALL(K201:K212,6)</f>
        <v>#NUM!</v>
      </c>
      <c r="L218" s="32"/>
      <c r="M218" s="29"/>
      <c r="N218" s="2"/>
    </row>
    <row r="219" spans="1:14" ht="18" customHeight="1" x14ac:dyDescent="0.25">
      <c r="A219" s="120" t="s">
        <v>19</v>
      </c>
      <c r="B219" s="107"/>
      <c r="C219" s="108"/>
      <c r="D219" s="33"/>
      <c r="E219" s="34" t="e">
        <f>SUM(E201:E212)-E213-E214-E215-E216-E217-E218</f>
        <v>#NUM!</v>
      </c>
      <c r="F219" s="34"/>
      <c r="G219" s="34" t="e">
        <f>SUM(G201:G212)-G213-G214-G215-G216-G217-G218</f>
        <v>#NUM!</v>
      </c>
      <c r="H219" s="34"/>
      <c r="I219" s="34" t="e">
        <f>SUM(I201:I212)-I213-I214-I215-I216-I217-I218</f>
        <v>#NUM!</v>
      </c>
      <c r="J219" s="34"/>
      <c r="K219" s="34" t="e">
        <f>SUM(K201:K212)-K213-K214-K215-K216-K217-K218</f>
        <v>#NUM!</v>
      </c>
      <c r="L219" s="35" t="e">
        <f>SUM($E219+$G219+$I219+$K219)</f>
        <v>#NUM!</v>
      </c>
      <c r="M219" s="36">
        <f>COUNTIF(D201:J212,M216)</f>
        <v>0</v>
      </c>
      <c r="N219" s="2"/>
    </row>
    <row r="220" spans="1:14" ht="18" customHeight="1" x14ac:dyDescent="0.2">
      <c r="M220" s="2"/>
      <c r="N220" s="2"/>
    </row>
    <row r="221" spans="1:14" ht="18" customHeight="1" x14ac:dyDescent="0.25">
      <c r="A221" s="94" t="s">
        <v>16</v>
      </c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95"/>
      <c r="M221" s="4"/>
      <c r="N221" s="2"/>
    </row>
    <row r="222" spans="1:14" ht="18" customHeight="1" x14ac:dyDescent="0.25">
      <c r="A222" s="106" t="s">
        <v>22</v>
      </c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8"/>
      <c r="M222" s="4"/>
      <c r="N222" s="2"/>
    </row>
    <row r="223" spans="1:14" ht="18" customHeight="1" x14ac:dyDescent="0.25">
      <c r="A223" s="109" t="s">
        <v>5</v>
      </c>
      <c r="B223" s="111" t="s">
        <v>6</v>
      </c>
      <c r="C223" s="113" t="s">
        <v>7</v>
      </c>
      <c r="D223" s="94" t="s">
        <v>8</v>
      </c>
      <c r="E223" s="95"/>
      <c r="F223" s="94" t="s">
        <v>9</v>
      </c>
      <c r="G223" s="95"/>
      <c r="H223" s="94" t="s">
        <v>10</v>
      </c>
      <c r="I223" s="95"/>
      <c r="J223" s="94" t="s">
        <v>11</v>
      </c>
      <c r="K223" s="95"/>
      <c r="L223" s="6" t="s">
        <v>12</v>
      </c>
      <c r="M223" s="4"/>
      <c r="N223" s="2"/>
    </row>
    <row r="224" spans="1:14" ht="18" customHeight="1" x14ac:dyDescent="0.25">
      <c r="A224" s="121"/>
      <c r="B224" s="122"/>
      <c r="C224" s="123"/>
      <c r="D224" s="7" t="s">
        <v>14</v>
      </c>
      <c r="E224" s="8" t="s">
        <v>15</v>
      </c>
      <c r="F224" s="7" t="s">
        <v>14</v>
      </c>
      <c r="G224" s="8" t="s">
        <v>15</v>
      </c>
      <c r="H224" s="7" t="s">
        <v>14</v>
      </c>
      <c r="I224" s="8" t="s">
        <v>15</v>
      </c>
      <c r="J224" s="7" t="s">
        <v>14</v>
      </c>
      <c r="K224" s="8" t="s">
        <v>15</v>
      </c>
      <c r="L224" s="9"/>
      <c r="M224" s="4"/>
      <c r="N224" s="2"/>
    </row>
    <row r="225" spans="1:14" ht="18" customHeight="1" x14ac:dyDescent="0.2">
      <c r="A225" s="54"/>
      <c r="B225" s="54"/>
      <c r="C225" s="55"/>
      <c r="D225" s="56"/>
      <c r="E225" s="14"/>
      <c r="F225" s="15"/>
      <c r="G225" s="14"/>
      <c r="H225" s="15"/>
      <c r="I225" s="14"/>
      <c r="J225" s="15"/>
      <c r="K225" s="14"/>
      <c r="L225" s="16">
        <f t="shared" ref="L225:L236" si="24">SUM($E225+$G225+$I225+$K225)</f>
        <v>0</v>
      </c>
      <c r="M225" s="17"/>
      <c r="N225" s="2"/>
    </row>
    <row r="226" spans="1:14" ht="18" customHeight="1" x14ac:dyDescent="0.2">
      <c r="A226" s="54"/>
      <c r="B226" s="54"/>
      <c r="C226" s="55"/>
      <c r="D226" s="56"/>
      <c r="E226" s="14"/>
      <c r="F226" s="15"/>
      <c r="G226" s="14"/>
      <c r="H226" s="15"/>
      <c r="I226" s="14"/>
      <c r="J226" s="15"/>
      <c r="K226" s="14"/>
      <c r="L226" s="16">
        <f t="shared" si="24"/>
        <v>0</v>
      </c>
      <c r="M226" s="17"/>
      <c r="N226" s="2"/>
    </row>
    <row r="227" spans="1:14" ht="18" customHeight="1" x14ac:dyDescent="0.2">
      <c r="A227" s="54"/>
      <c r="B227" s="54"/>
      <c r="C227" s="55"/>
      <c r="D227" s="56"/>
      <c r="E227" s="14"/>
      <c r="F227" s="15"/>
      <c r="G227" s="14"/>
      <c r="H227" s="15"/>
      <c r="I227" s="14"/>
      <c r="J227" s="15"/>
      <c r="K227" s="14"/>
      <c r="L227" s="16">
        <f t="shared" si="24"/>
        <v>0</v>
      </c>
      <c r="M227" s="17"/>
      <c r="N227" s="2"/>
    </row>
    <row r="228" spans="1:14" ht="18" customHeight="1" x14ac:dyDescent="0.2">
      <c r="A228" s="54"/>
      <c r="B228" s="54"/>
      <c r="C228" s="57"/>
      <c r="D228" s="56"/>
      <c r="E228" s="14"/>
      <c r="F228" s="15"/>
      <c r="G228" s="14"/>
      <c r="H228" s="15"/>
      <c r="I228" s="14"/>
      <c r="J228" s="15"/>
      <c r="K228" s="14"/>
      <c r="L228" s="16">
        <f t="shared" si="24"/>
        <v>0</v>
      </c>
      <c r="M228" s="17"/>
      <c r="N228" s="2"/>
    </row>
    <row r="229" spans="1:14" ht="18" customHeight="1" x14ac:dyDescent="0.2">
      <c r="A229" s="54"/>
      <c r="B229" s="54"/>
      <c r="C229" s="58"/>
      <c r="D229" s="56"/>
      <c r="E229" s="14"/>
      <c r="F229" s="15"/>
      <c r="G229" s="14"/>
      <c r="H229" s="15"/>
      <c r="I229" s="14"/>
      <c r="J229" s="15"/>
      <c r="K229" s="14"/>
      <c r="L229" s="16">
        <f t="shared" si="24"/>
        <v>0</v>
      </c>
      <c r="M229" s="17"/>
      <c r="N229" s="2"/>
    </row>
    <row r="230" spans="1:14" ht="18" customHeight="1" x14ac:dyDescent="0.2">
      <c r="A230" s="54"/>
      <c r="B230" s="54"/>
      <c r="C230" s="55"/>
      <c r="D230" s="56"/>
      <c r="E230" s="14"/>
      <c r="F230" s="15"/>
      <c r="G230" s="14"/>
      <c r="H230" s="15"/>
      <c r="I230" s="14"/>
      <c r="J230" s="15"/>
      <c r="K230" s="14"/>
      <c r="L230" s="16">
        <f t="shared" si="24"/>
        <v>0</v>
      </c>
      <c r="M230" s="17"/>
      <c r="N230" s="2"/>
    </row>
    <row r="231" spans="1:14" ht="18" customHeight="1" x14ac:dyDescent="0.2">
      <c r="A231" s="54"/>
      <c r="B231" s="54"/>
      <c r="C231" s="58"/>
      <c r="D231" s="56"/>
      <c r="E231" s="14"/>
      <c r="F231" s="15"/>
      <c r="G231" s="14"/>
      <c r="H231" s="15"/>
      <c r="I231" s="14"/>
      <c r="J231" s="15"/>
      <c r="K231" s="14"/>
      <c r="L231" s="16">
        <f t="shared" si="24"/>
        <v>0</v>
      </c>
      <c r="M231" s="17"/>
      <c r="N231" s="2"/>
    </row>
    <row r="232" spans="1:14" ht="18" customHeight="1" x14ac:dyDescent="0.2">
      <c r="A232" s="54"/>
      <c r="B232" s="54"/>
      <c r="C232" s="55"/>
      <c r="D232" s="56"/>
      <c r="E232" s="14"/>
      <c r="F232" s="15"/>
      <c r="G232" s="14"/>
      <c r="H232" s="15"/>
      <c r="I232" s="14"/>
      <c r="J232" s="15"/>
      <c r="K232" s="14"/>
      <c r="L232" s="16">
        <f t="shared" si="24"/>
        <v>0</v>
      </c>
      <c r="M232" s="17"/>
      <c r="N232" s="2"/>
    </row>
    <row r="233" spans="1:14" ht="18" customHeight="1" x14ac:dyDescent="0.2">
      <c r="A233" s="54"/>
      <c r="B233" s="54"/>
      <c r="C233" s="55"/>
      <c r="D233" s="56"/>
      <c r="E233" s="14"/>
      <c r="F233" s="15"/>
      <c r="G233" s="14"/>
      <c r="H233" s="15"/>
      <c r="I233" s="14"/>
      <c r="J233" s="15"/>
      <c r="K233" s="14"/>
      <c r="L233" s="16">
        <f t="shared" si="24"/>
        <v>0</v>
      </c>
      <c r="M233" s="17"/>
      <c r="N233" s="2"/>
    </row>
    <row r="234" spans="1:14" ht="18" customHeight="1" x14ac:dyDescent="0.2">
      <c r="A234" s="54"/>
      <c r="B234" s="54"/>
      <c r="C234" s="55"/>
      <c r="D234" s="56"/>
      <c r="E234" s="14"/>
      <c r="F234" s="15"/>
      <c r="G234" s="14"/>
      <c r="H234" s="15"/>
      <c r="I234" s="14"/>
      <c r="J234" s="15"/>
      <c r="K234" s="14"/>
      <c r="L234" s="16">
        <f t="shared" si="24"/>
        <v>0</v>
      </c>
      <c r="M234" s="17"/>
      <c r="N234" s="2"/>
    </row>
    <row r="235" spans="1:14" ht="18" customHeight="1" x14ac:dyDescent="0.2">
      <c r="A235" s="54"/>
      <c r="B235" s="54"/>
      <c r="C235" s="59"/>
      <c r="D235" s="56"/>
      <c r="E235" s="14"/>
      <c r="F235" s="15"/>
      <c r="G235" s="14"/>
      <c r="H235" s="15"/>
      <c r="I235" s="14"/>
      <c r="J235" s="15"/>
      <c r="K235" s="14"/>
      <c r="L235" s="16">
        <f t="shared" si="24"/>
        <v>0</v>
      </c>
      <c r="M235" s="17"/>
      <c r="N235" s="2"/>
    </row>
    <row r="236" spans="1:14" ht="18" customHeight="1" x14ac:dyDescent="0.2">
      <c r="A236" s="54"/>
      <c r="B236" s="54"/>
      <c r="C236" s="59"/>
      <c r="D236" s="56"/>
      <c r="E236" s="14"/>
      <c r="F236" s="15"/>
      <c r="G236" s="14"/>
      <c r="H236" s="15"/>
      <c r="I236" s="14"/>
      <c r="J236" s="15"/>
      <c r="K236" s="14"/>
      <c r="L236" s="16">
        <f t="shared" si="24"/>
        <v>0</v>
      </c>
      <c r="M236" s="17"/>
      <c r="N236" s="2"/>
    </row>
    <row r="237" spans="1:14" ht="18" customHeight="1" x14ac:dyDescent="0.2">
      <c r="A237" s="118" t="s">
        <v>18</v>
      </c>
      <c r="B237" s="97"/>
      <c r="C237" s="119"/>
      <c r="D237" s="25"/>
      <c r="E237" s="26" t="e">
        <f>SMALL(E225:E236,1)</f>
        <v>#NUM!</v>
      </c>
      <c r="F237" s="26"/>
      <c r="G237" s="26" t="e">
        <f>SMALL(G225:G236,1)</f>
        <v>#NUM!</v>
      </c>
      <c r="H237" s="26"/>
      <c r="I237" s="26" t="e">
        <f>SMALL(I225:I236,1)</f>
        <v>#NUM!</v>
      </c>
      <c r="J237" s="26"/>
      <c r="K237" s="26" t="e">
        <f>SMALL(K225:K236,1)</f>
        <v>#NUM!</v>
      </c>
      <c r="L237" s="16"/>
      <c r="M237" s="17"/>
      <c r="N237" s="2"/>
    </row>
    <row r="238" spans="1:14" ht="18" customHeight="1" x14ac:dyDescent="0.2">
      <c r="A238" s="118" t="s">
        <v>18</v>
      </c>
      <c r="B238" s="97"/>
      <c r="C238" s="119"/>
      <c r="D238" s="25"/>
      <c r="E238" s="26" t="e">
        <f>SMALL(E225:E236,2)</f>
        <v>#NUM!</v>
      </c>
      <c r="F238" s="26"/>
      <c r="G238" s="26" t="e">
        <f>SMALL(G225:G236,2)</f>
        <v>#NUM!</v>
      </c>
      <c r="H238" s="26"/>
      <c r="I238" s="26" t="e">
        <f>SMALL(I225:I236,2)</f>
        <v>#NUM!</v>
      </c>
      <c r="J238" s="26"/>
      <c r="K238" s="26" t="e">
        <f>SMALL(K225:K236,2)</f>
        <v>#NUM!</v>
      </c>
      <c r="L238" s="27"/>
      <c r="M238" s="28"/>
      <c r="N238" s="2"/>
    </row>
    <row r="239" spans="1:14" ht="18" customHeight="1" x14ac:dyDescent="0.2">
      <c r="A239" s="118" t="s">
        <v>18</v>
      </c>
      <c r="B239" s="97"/>
      <c r="C239" s="119"/>
      <c r="D239" s="25"/>
      <c r="E239" s="26" t="e">
        <f>SMALL(E225:E236,3)</f>
        <v>#NUM!</v>
      </c>
      <c r="F239" s="26"/>
      <c r="G239" s="26" t="e">
        <f>SMALL(G225:G236,3)</f>
        <v>#NUM!</v>
      </c>
      <c r="H239" s="26"/>
      <c r="I239" s="26" t="e">
        <f>SMALL(I225:I236,3)</f>
        <v>#NUM!</v>
      </c>
      <c r="J239" s="26"/>
      <c r="K239" s="26" t="e">
        <f>SMALL(K225:K236,3)</f>
        <v>#NUM!</v>
      </c>
      <c r="L239" s="27"/>
      <c r="M239" s="28" t="s">
        <v>24</v>
      </c>
      <c r="N239" s="2"/>
    </row>
    <row r="240" spans="1:14" ht="18" customHeight="1" x14ac:dyDescent="0.2">
      <c r="A240" s="118" t="s">
        <v>18</v>
      </c>
      <c r="B240" s="97"/>
      <c r="C240" s="119"/>
      <c r="D240" s="25"/>
      <c r="E240" s="26" t="e">
        <f>SMALL(E225:E236,4)</f>
        <v>#NUM!</v>
      </c>
      <c r="F240" s="26"/>
      <c r="G240" s="26" t="e">
        <f>SMALL(G225:G236,4)</f>
        <v>#NUM!</v>
      </c>
      <c r="H240" s="26"/>
      <c r="I240" s="26" t="e">
        <f>SMALL(I225:I236,4)</f>
        <v>#NUM!</v>
      </c>
      <c r="J240" s="26"/>
      <c r="K240" s="26" t="e">
        <f>SMALL(K225:K236,4)</f>
        <v>#NUM!</v>
      </c>
      <c r="L240" s="27"/>
      <c r="M240" s="29">
        <v>4</v>
      </c>
      <c r="N240" s="2"/>
    </row>
    <row r="241" spans="1:14" ht="18" customHeight="1" x14ac:dyDescent="0.2">
      <c r="A241" s="118" t="s">
        <v>18</v>
      </c>
      <c r="B241" s="97"/>
      <c r="C241" s="119"/>
      <c r="D241" s="30"/>
      <c r="E241" s="26" t="e">
        <f>SMALL(E225:E236,5)</f>
        <v>#NUM!</v>
      </c>
      <c r="F241" s="31"/>
      <c r="G241" s="31" t="e">
        <f>SMALL(G225:G236,5)</f>
        <v>#NUM!</v>
      </c>
      <c r="H241" s="31"/>
      <c r="I241" s="26" t="e">
        <f>SMALL(I225:I236,5)</f>
        <v>#NUM!</v>
      </c>
      <c r="J241" s="31"/>
      <c r="K241" s="31" t="e">
        <f>SMALL(K225:K236,5)</f>
        <v>#NUM!</v>
      </c>
      <c r="L241" s="32"/>
      <c r="M241" s="29"/>
      <c r="N241" s="2"/>
    </row>
    <row r="242" spans="1:14" ht="18" customHeight="1" x14ac:dyDescent="0.2">
      <c r="A242" s="118" t="s">
        <v>18</v>
      </c>
      <c r="B242" s="97"/>
      <c r="C242" s="119"/>
      <c r="D242" s="30"/>
      <c r="E242" s="26" t="e">
        <f>SMALL(E225:E236,6)</f>
        <v>#NUM!</v>
      </c>
      <c r="F242" s="31"/>
      <c r="G242" s="31" t="e">
        <f>SMALL(G225:G236,6)</f>
        <v>#NUM!</v>
      </c>
      <c r="H242" s="31"/>
      <c r="I242" s="31" t="e">
        <f>SMALL(I225:I236,6)</f>
        <v>#NUM!</v>
      </c>
      <c r="J242" s="31"/>
      <c r="K242" s="31" t="e">
        <f>SMALL(K225:K236,6)</f>
        <v>#NUM!</v>
      </c>
      <c r="L242" s="32"/>
      <c r="M242" s="29"/>
      <c r="N242" s="2"/>
    </row>
    <row r="243" spans="1:14" ht="18" customHeight="1" x14ac:dyDescent="0.25">
      <c r="A243" s="120" t="s">
        <v>19</v>
      </c>
      <c r="B243" s="107"/>
      <c r="C243" s="108"/>
      <c r="D243" s="33"/>
      <c r="E243" s="34" t="e">
        <f>SUM(E225:E236)-E237-E238-E239-E240-E241-E242</f>
        <v>#NUM!</v>
      </c>
      <c r="F243" s="34"/>
      <c r="G243" s="34" t="e">
        <f>SUM(G225:G236)-G237-G238-G239-G240-G241-G242</f>
        <v>#NUM!</v>
      </c>
      <c r="H243" s="34"/>
      <c r="I243" s="34" t="e">
        <f>SUM(I225:I236)-I237-I238-I239-I240-I241-I242</f>
        <v>#NUM!</v>
      </c>
      <c r="J243" s="34"/>
      <c r="K243" s="34" t="e">
        <f>SUM(K225:K236)-K237-K238-K239-K240-K241-K242</f>
        <v>#NUM!</v>
      </c>
      <c r="L243" s="35" t="e">
        <f>SUM($E243+$G243+$I243+$K243)</f>
        <v>#NUM!</v>
      </c>
      <c r="M243" s="36">
        <f>COUNTIF(D225:J236,M240)</f>
        <v>0</v>
      </c>
      <c r="N243" s="2"/>
    </row>
    <row r="244" spans="1:14" ht="18" customHeight="1" x14ac:dyDescent="0.2">
      <c r="M244" s="2"/>
      <c r="N244" s="2"/>
    </row>
    <row r="245" spans="1:14" ht="18" customHeight="1" x14ac:dyDescent="0.25">
      <c r="A245" s="94" t="s">
        <v>16</v>
      </c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95"/>
      <c r="M245" s="4"/>
      <c r="N245" s="2"/>
    </row>
    <row r="246" spans="1:14" ht="18" customHeight="1" x14ac:dyDescent="0.25">
      <c r="A246" s="106" t="s">
        <v>22</v>
      </c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8"/>
      <c r="M246" s="4"/>
      <c r="N246" s="2"/>
    </row>
    <row r="247" spans="1:14" ht="18" customHeight="1" x14ac:dyDescent="0.25">
      <c r="A247" s="109" t="s">
        <v>5</v>
      </c>
      <c r="B247" s="111" t="s">
        <v>6</v>
      </c>
      <c r="C247" s="113" t="s">
        <v>7</v>
      </c>
      <c r="D247" s="94" t="s">
        <v>8</v>
      </c>
      <c r="E247" s="95"/>
      <c r="F247" s="94" t="s">
        <v>9</v>
      </c>
      <c r="G247" s="95"/>
      <c r="H247" s="94" t="s">
        <v>10</v>
      </c>
      <c r="I247" s="95"/>
      <c r="J247" s="94" t="s">
        <v>11</v>
      </c>
      <c r="K247" s="95"/>
      <c r="L247" s="6" t="s">
        <v>12</v>
      </c>
      <c r="M247" s="4"/>
      <c r="N247" s="2"/>
    </row>
    <row r="248" spans="1:14" ht="18" customHeight="1" x14ac:dyDescent="0.25">
      <c r="A248" s="121"/>
      <c r="B248" s="122"/>
      <c r="C248" s="123"/>
      <c r="D248" s="7" t="s">
        <v>14</v>
      </c>
      <c r="E248" s="8" t="s">
        <v>15</v>
      </c>
      <c r="F248" s="7" t="s">
        <v>14</v>
      </c>
      <c r="G248" s="8" t="s">
        <v>15</v>
      </c>
      <c r="H248" s="7" t="s">
        <v>14</v>
      </c>
      <c r="I248" s="8" t="s">
        <v>15</v>
      </c>
      <c r="J248" s="7" t="s">
        <v>14</v>
      </c>
      <c r="K248" s="8" t="s">
        <v>15</v>
      </c>
      <c r="L248" s="9"/>
      <c r="M248" s="4"/>
      <c r="N248" s="2"/>
    </row>
    <row r="249" spans="1:14" ht="18" customHeight="1" x14ac:dyDescent="0.2">
      <c r="A249" s="54"/>
      <c r="B249" s="54"/>
      <c r="C249" s="55"/>
      <c r="D249" s="56"/>
      <c r="E249" s="14"/>
      <c r="F249" s="15"/>
      <c r="G249" s="14"/>
      <c r="H249" s="15"/>
      <c r="I249" s="14"/>
      <c r="J249" s="15"/>
      <c r="K249" s="14"/>
      <c r="L249" s="16">
        <f t="shared" ref="L249:L260" si="25">SUM($E249+$G249+$I249+$K249)</f>
        <v>0</v>
      </c>
      <c r="M249" s="17"/>
      <c r="N249" s="2"/>
    </row>
    <row r="250" spans="1:14" ht="18" customHeight="1" x14ac:dyDescent="0.2">
      <c r="A250" s="54"/>
      <c r="B250" s="54"/>
      <c r="C250" s="55"/>
      <c r="D250" s="56"/>
      <c r="E250" s="14"/>
      <c r="F250" s="15"/>
      <c r="G250" s="14"/>
      <c r="H250" s="15"/>
      <c r="I250" s="14"/>
      <c r="J250" s="15"/>
      <c r="K250" s="14"/>
      <c r="L250" s="16">
        <f t="shared" si="25"/>
        <v>0</v>
      </c>
      <c r="M250" s="17"/>
      <c r="N250" s="2"/>
    </row>
    <row r="251" spans="1:14" ht="18" customHeight="1" x14ac:dyDescent="0.2">
      <c r="A251" s="54"/>
      <c r="B251" s="54"/>
      <c r="C251" s="55"/>
      <c r="D251" s="56"/>
      <c r="E251" s="14"/>
      <c r="F251" s="15"/>
      <c r="G251" s="14"/>
      <c r="H251" s="15"/>
      <c r="I251" s="14"/>
      <c r="J251" s="15"/>
      <c r="K251" s="14"/>
      <c r="L251" s="16">
        <f t="shared" si="25"/>
        <v>0</v>
      </c>
      <c r="M251" s="17"/>
      <c r="N251" s="2"/>
    </row>
    <row r="252" spans="1:14" ht="18" customHeight="1" x14ac:dyDescent="0.2">
      <c r="A252" s="54"/>
      <c r="B252" s="54"/>
      <c r="C252" s="57"/>
      <c r="D252" s="56"/>
      <c r="E252" s="14"/>
      <c r="F252" s="15"/>
      <c r="G252" s="14"/>
      <c r="H252" s="15"/>
      <c r="I252" s="14"/>
      <c r="J252" s="15"/>
      <c r="K252" s="14"/>
      <c r="L252" s="16">
        <f t="shared" si="25"/>
        <v>0</v>
      </c>
      <c r="M252" s="17"/>
      <c r="N252" s="2"/>
    </row>
    <row r="253" spans="1:14" ht="18" customHeight="1" x14ac:dyDescent="0.2">
      <c r="A253" s="54"/>
      <c r="B253" s="54"/>
      <c r="C253" s="58"/>
      <c r="D253" s="56"/>
      <c r="E253" s="14"/>
      <c r="F253" s="15"/>
      <c r="G253" s="14"/>
      <c r="H253" s="15"/>
      <c r="I253" s="14"/>
      <c r="J253" s="15"/>
      <c r="K253" s="14"/>
      <c r="L253" s="16">
        <f t="shared" si="25"/>
        <v>0</v>
      </c>
      <c r="M253" s="17"/>
      <c r="N253" s="2"/>
    </row>
    <row r="254" spans="1:14" ht="18" customHeight="1" x14ac:dyDescent="0.2">
      <c r="A254" s="54"/>
      <c r="B254" s="54"/>
      <c r="C254" s="55"/>
      <c r="D254" s="56"/>
      <c r="E254" s="14"/>
      <c r="F254" s="15"/>
      <c r="G254" s="14"/>
      <c r="H254" s="15"/>
      <c r="I254" s="14"/>
      <c r="J254" s="15"/>
      <c r="K254" s="14"/>
      <c r="L254" s="16">
        <f t="shared" si="25"/>
        <v>0</v>
      </c>
      <c r="M254" s="17"/>
      <c r="N254" s="2"/>
    </row>
    <row r="255" spans="1:14" ht="18" customHeight="1" x14ac:dyDescent="0.2">
      <c r="A255" s="54"/>
      <c r="B255" s="54"/>
      <c r="C255" s="58"/>
      <c r="D255" s="56"/>
      <c r="E255" s="14"/>
      <c r="F255" s="15"/>
      <c r="G255" s="14"/>
      <c r="H255" s="15"/>
      <c r="I255" s="14"/>
      <c r="J255" s="15"/>
      <c r="K255" s="14"/>
      <c r="L255" s="16">
        <f t="shared" si="25"/>
        <v>0</v>
      </c>
      <c r="M255" s="17"/>
      <c r="N255" s="2"/>
    </row>
    <row r="256" spans="1:14" ht="18" customHeight="1" x14ac:dyDescent="0.2">
      <c r="A256" s="54"/>
      <c r="B256" s="54"/>
      <c r="C256" s="55"/>
      <c r="D256" s="56"/>
      <c r="E256" s="14"/>
      <c r="F256" s="15"/>
      <c r="G256" s="14"/>
      <c r="H256" s="15"/>
      <c r="I256" s="14"/>
      <c r="J256" s="15"/>
      <c r="K256" s="14"/>
      <c r="L256" s="16">
        <f t="shared" si="25"/>
        <v>0</v>
      </c>
      <c r="M256" s="17"/>
      <c r="N256" s="2"/>
    </row>
    <row r="257" spans="1:14" ht="18" customHeight="1" x14ac:dyDescent="0.2">
      <c r="A257" s="54"/>
      <c r="B257" s="54"/>
      <c r="C257" s="55"/>
      <c r="D257" s="56"/>
      <c r="E257" s="14"/>
      <c r="F257" s="15"/>
      <c r="G257" s="14"/>
      <c r="H257" s="15"/>
      <c r="I257" s="14"/>
      <c r="J257" s="15"/>
      <c r="K257" s="14"/>
      <c r="L257" s="16">
        <f t="shared" si="25"/>
        <v>0</v>
      </c>
      <c r="M257" s="17"/>
      <c r="N257" s="2"/>
    </row>
    <row r="258" spans="1:14" ht="18" customHeight="1" x14ac:dyDescent="0.2">
      <c r="A258" s="54"/>
      <c r="B258" s="54"/>
      <c r="C258" s="55"/>
      <c r="D258" s="56"/>
      <c r="E258" s="14"/>
      <c r="F258" s="15"/>
      <c r="G258" s="14"/>
      <c r="H258" s="15"/>
      <c r="I258" s="14"/>
      <c r="J258" s="15"/>
      <c r="K258" s="14"/>
      <c r="L258" s="16">
        <f t="shared" si="25"/>
        <v>0</v>
      </c>
      <c r="M258" s="17"/>
      <c r="N258" s="2"/>
    </row>
    <row r="259" spans="1:14" ht="18" customHeight="1" x14ac:dyDescent="0.2">
      <c r="A259" s="54"/>
      <c r="B259" s="54"/>
      <c r="C259" s="59"/>
      <c r="D259" s="56"/>
      <c r="E259" s="14"/>
      <c r="F259" s="15"/>
      <c r="G259" s="14"/>
      <c r="H259" s="15"/>
      <c r="I259" s="14"/>
      <c r="J259" s="15"/>
      <c r="K259" s="14"/>
      <c r="L259" s="16">
        <f t="shared" si="25"/>
        <v>0</v>
      </c>
      <c r="M259" s="17"/>
      <c r="N259" s="2"/>
    </row>
    <row r="260" spans="1:14" ht="18" customHeight="1" x14ac:dyDescent="0.2">
      <c r="A260" s="54"/>
      <c r="B260" s="54"/>
      <c r="C260" s="59"/>
      <c r="D260" s="56"/>
      <c r="E260" s="14"/>
      <c r="F260" s="15"/>
      <c r="G260" s="14"/>
      <c r="H260" s="15"/>
      <c r="I260" s="14"/>
      <c r="J260" s="15"/>
      <c r="K260" s="14"/>
      <c r="L260" s="16">
        <f t="shared" si="25"/>
        <v>0</v>
      </c>
      <c r="M260" s="17"/>
      <c r="N260" s="2"/>
    </row>
    <row r="261" spans="1:14" ht="18" customHeight="1" x14ac:dyDescent="0.2">
      <c r="A261" s="118" t="s">
        <v>18</v>
      </c>
      <c r="B261" s="97"/>
      <c r="C261" s="119"/>
      <c r="D261" s="25"/>
      <c r="E261" s="26" t="e">
        <f>SMALL(E249:E260,1)</f>
        <v>#NUM!</v>
      </c>
      <c r="F261" s="26"/>
      <c r="G261" s="26" t="e">
        <f>SMALL(G249:G260,1)</f>
        <v>#NUM!</v>
      </c>
      <c r="H261" s="26"/>
      <c r="I261" s="26" t="e">
        <f>SMALL(I249:I260,1)</f>
        <v>#NUM!</v>
      </c>
      <c r="J261" s="26"/>
      <c r="K261" s="26" t="e">
        <f>SMALL(K249:K260,1)</f>
        <v>#NUM!</v>
      </c>
      <c r="L261" s="16"/>
      <c r="M261" s="17"/>
      <c r="N261" s="2"/>
    </row>
    <row r="262" spans="1:14" ht="18" customHeight="1" x14ac:dyDescent="0.2">
      <c r="A262" s="118" t="s">
        <v>18</v>
      </c>
      <c r="B262" s="97"/>
      <c r="C262" s="119"/>
      <c r="D262" s="25"/>
      <c r="E262" s="26" t="e">
        <f>SMALL(E249:E260,2)</f>
        <v>#NUM!</v>
      </c>
      <c r="F262" s="26"/>
      <c r="G262" s="26" t="e">
        <f>SMALL(G249:G260,2)</f>
        <v>#NUM!</v>
      </c>
      <c r="H262" s="26"/>
      <c r="I262" s="26" t="e">
        <f>SMALL(I249:I260,2)</f>
        <v>#NUM!</v>
      </c>
      <c r="J262" s="26"/>
      <c r="K262" s="26" t="e">
        <f>SMALL(K249:K260,2)</f>
        <v>#NUM!</v>
      </c>
      <c r="L262" s="27"/>
      <c r="M262" s="28"/>
      <c r="N262" s="2"/>
    </row>
    <row r="263" spans="1:14" ht="18" customHeight="1" x14ac:dyDescent="0.2">
      <c r="A263" s="118" t="s">
        <v>18</v>
      </c>
      <c r="B263" s="97"/>
      <c r="C263" s="119"/>
      <c r="D263" s="25"/>
      <c r="E263" s="26" t="e">
        <f>SMALL(E249:E260,3)</f>
        <v>#NUM!</v>
      </c>
      <c r="F263" s="26"/>
      <c r="G263" s="26" t="e">
        <f>SMALL(G249:G260,3)</f>
        <v>#NUM!</v>
      </c>
      <c r="H263" s="26"/>
      <c r="I263" s="26" t="e">
        <f>SMALL(I249:I260,3)</f>
        <v>#NUM!</v>
      </c>
      <c r="J263" s="26"/>
      <c r="K263" s="26" t="e">
        <f>SMALL(K249:K260,3)</f>
        <v>#NUM!</v>
      </c>
      <c r="L263" s="27"/>
      <c r="M263" s="28" t="s">
        <v>24</v>
      </c>
      <c r="N263" s="2"/>
    </row>
    <row r="264" spans="1:14" ht="18" customHeight="1" x14ac:dyDescent="0.2">
      <c r="A264" s="118" t="s">
        <v>18</v>
      </c>
      <c r="B264" s="97"/>
      <c r="C264" s="119"/>
      <c r="D264" s="25"/>
      <c r="E264" s="26" t="e">
        <f>SMALL(E249:E260,4)</f>
        <v>#NUM!</v>
      </c>
      <c r="F264" s="26"/>
      <c r="G264" s="26" t="e">
        <f>SMALL(G249:G260,4)</f>
        <v>#NUM!</v>
      </c>
      <c r="H264" s="26"/>
      <c r="I264" s="26" t="e">
        <f>SMALL(I249:I260,4)</f>
        <v>#NUM!</v>
      </c>
      <c r="J264" s="26"/>
      <c r="K264" s="26" t="e">
        <f>SMALL(K249:K260,4)</f>
        <v>#NUM!</v>
      </c>
      <c r="L264" s="27"/>
      <c r="M264" s="29">
        <v>4</v>
      </c>
      <c r="N264" s="2"/>
    </row>
    <row r="265" spans="1:14" ht="18" customHeight="1" x14ac:dyDescent="0.2">
      <c r="A265" s="118" t="s">
        <v>18</v>
      </c>
      <c r="B265" s="97"/>
      <c r="C265" s="119"/>
      <c r="D265" s="30"/>
      <c r="E265" s="26" t="e">
        <f>SMALL(E249:E260,5)</f>
        <v>#NUM!</v>
      </c>
      <c r="F265" s="31"/>
      <c r="G265" s="31" t="e">
        <f>SMALL(G249:G260,5)</f>
        <v>#NUM!</v>
      </c>
      <c r="H265" s="31"/>
      <c r="I265" s="26" t="e">
        <f>SMALL(I249:I260,5)</f>
        <v>#NUM!</v>
      </c>
      <c r="J265" s="31"/>
      <c r="K265" s="31" t="e">
        <f>SMALL(K249:K260,5)</f>
        <v>#NUM!</v>
      </c>
      <c r="L265" s="32"/>
      <c r="M265" s="29"/>
      <c r="N265" s="2"/>
    </row>
    <row r="266" spans="1:14" ht="18" customHeight="1" x14ac:dyDescent="0.2">
      <c r="A266" s="118" t="s">
        <v>18</v>
      </c>
      <c r="B266" s="97"/>
      <c r="C266" s="119"/>
      <c r="D266" s="30"/>
      <c r="E266" s="26" t="e">
        <f>SMALL(E249:E260,6)</f>
        <v>#NUM!</v>
      </c>
      <c r="F266" s="31"/>
      <c r="G266" s="31" t="e">
        <f>SMALL(G249:G260,6)</f>
        <v>#NUM!</v>
      </c>
      <c r="H266" s="31"/>
      <c r="I266" s="31" t="e">
        <f>SMALL(I249:I260,6)</f>
        <v>#NUM!</v>
      </c>
      <c r="J266" s="31"/>
      <c r="K266" s="31" t="e">
        <f>SMALL(K249:K260,6)</f>
        <v>#NUM!</v>
      </c>
      <c r="L266" s="32"/>
      <c r="M266" s="29"/>
      <c r="N266" s="2"/>
    </row>
    <row r="267" spans="1:14" ht="18" customHeight="1" x14ac:dyDescent="0.25">
      <c r="A267" s="120" t="s">
        <v>19</v>
      </c>
      <c r="B267" s="107"/>
      <c r="C267" s="108"/>
      <c r="D267" s="33"/>
      <c r="E267" s="34" t="e">
        <f>SUM(E249:E260)-E261-E262-E263-E264-E265-E266</f>
        <v>#NUM!</v>
      </c>
      <c r="F267" s="34"/>
      <c r="G267" s="34" t="e">
        <f>SUM(G249:G260)-G261-G262-G263-G264-G265-G266</f>
        <v>#NUM!</v>
      </c>
      <c r="H267" s="34"/>
      <c r="I267" s="34" t="e">
        <f>SUM(I249:I260)-I261-I262-I263-I264-I265-I266</f>
        <v>#NUM!</v>
      </c>
      <c r="J267" s="34"/>
      <c r="K267" s="34" t="e">
        <f>SUM(K249:K260)-K261-K262-K263-K264-K265-K266</f>
        <v>#NUM!</v>
      </c>
      <c r="L267" s="35" t="e">
        <f>SUM($E267+$G267+$I267+$K267)</f>
        <v>#NUM!</v>
      </c>
      <c r="M267" s="36">
        <f>COUNTIF(D249:J260,M264)</f>
        <v>0</v>
      </c>
      <c r="N267" s="2"/>
    </row>
    <row r="268" spans="1:14" ht="18" customHeight="1" x14ac:dyDescent="0.2">
      <c r="M268" s="2"/>
      <c r="N268" s="2"/>
    </row>
    <row r="269" spans="1:14" ht="18" customHeight="1" x14ac:dyDescent="0.25">
      <c r="A269" s="94" t="s">
        <v>16</v>
      </c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95"/>
      <c r="M269" s="4"/>
      <c r="N269" s="2"/>
    </row>
    <row r="270" spans="1:14" ht="18" customHeight="1" x14ac:dyDescent="0.25">
      <c r="A270" s="106" t="s">
        <v>22</v>
      </c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8"/>
      <c r="M270" s="4"/>
      <c r="N270" s="2"/>
    </row>
    <row r="271" spans="1:14" ht="18" customHeight="1" x14ac:dyDescent="0.25">
      <c r="A271" s="109" t="s">
        <v>5</v>
      </c>
      <c r="B271" s="111" t="s">
        <v>6</v>
      </c>
      <c r="C271" s="113" t="s">
        <v>7</v>
      </c>
      <c r="D271" s="94" t="s">
        <v>8</v>
      </c>
      <c r="E271" s="95"/>
      <c r="F271" s="94" t="s">
        <v>9</v>
      </c>
      <c r="G271" s="95"/>
      <c r="H271" s="94" t="s">
        <v>10</v>
      </c>
      <c r="I271" s="95"/>
      <c r="J271" s="94" t="s">
        <v>11</v>
      </c>
      <c r="K271" s="95"/>
      <c r="L271" s="6" t="s">
        <v>12</v>
      </c>
      <c r="M271" s="4"/>
      <c r="N271" s="2"/>
    </row>
    <row r="272" spans="1:14" ht="18" customHeight="1" x14ac:dyDescent="0.25">
      <c r="A272" s="121"/>
      <c r="B272" s="122"/>
      <c r="C272" s="123"/>
      <c r="D272" s="7" t="s">
        <v>14</v>
      </c>
      <c r="E272" s="8" t="s">
        <v>15</v>
      </c>
      <c r="F272" s="7" t="s">
        <v>14</v>
      </c>
      <c r="G272" s="8" t="s">
        <v>15</v>
      </c>
      <c r="H272" s="7" t="s">
        <v>14</v>
      </c>
      <c r="I272" s="8" t="s">
        <v>15</v>
      </c>
      <c r="J272" s="7" t="s">
        <v>14</v>
      </c>
      <c r="K272" s="8" t="s">
        <v>15</v>
      </c>
      <c r="L272" s="9"/>
      <c r="M272" s="4"/>
      <c r="N272" s="2"/>
    </row>
    <row r="273" spans="1:14" ht="18" customHeight="1" x14ac:dyDescent="0.2">
      <c r="A273" s="54"/>
      <c r="B273" s="54"/>
      <c r="C273" s="55"/>
      <c r="D273" s="56"/>
      <c r="E273" s="14"/>
      <c r="F273" s="15"/>
      <c r="G273" s="14"/>
      <c r="H273" s="15"/>
      <c r="I273" s="14"/>
      <c r="J273" s="15"/>
      <c r="K273" s="14"/>
      <c r="L273" s="16">
        <f t="shared" ref="L273:L284" si="26">SUM($E273+$G273+$I273+$K273)</f>
        <v>0</v>
      </c>
      <c r="M273" s="17"/>
      <c r="N273" s="2"/>
    </row>
    <row r="274" spans="1:14" ht="18" customHeight="1" x14ac:dyDescent="0.2">
      <c r="A274" s="54"/>
      <c r="B274" s="54"/>
      <c r="C274" s="55"/>
      <c r="D274" s="56"/>
      <c r="E274" s="14"/>
      <c r="F274" s="15"/>
      <c r="G274" s="14"/>
      <c r="H274" s="15"/>
      <c r="I274" s="14"/>
      <c r="J274" s="15"/>
      <c r="K274" s="14"/>
      <c r="L274" s="16">
        <f t="shared" si="26"/>
        <v>0</v>
      </c>
      <c r="M274" s="17"/>
      <c r="N274" s="2"/>
    </row>
    <row r="275" spans="1:14" ht="18" customHeight="1" x14ac:dyDescent="0.2">
      <c r="A275" s="54"/>
      <c r="B275" s="54"/>
      <c r="C275" s="55"/>
      <c r="D275" s="56"/>
      <c r="E275" s="14"/>
      <c r="F275" s="15"/>
      <c r="G275" s="14"/>
      <c r="H275" s="15"/>
      <c r="I275" s="14"/>
      <c r="J275" s="15"/>
      <c r="K275" s="14"/>
      <c r="L275" s="16">
        <f t="shared" si="26"/>
        <v>0</v>
      </c>
      <c r="M275" s="17"/>
      <c r="N275" s="2"/>
    </row>
    <row r="276" spans="1:14" ht="18" customHeight="1" x14ac:dyDescent="0.2">
      <c r="A276" s="54"/>
      <c r="B276" s="54"/>
      <c r="C276" s="57"/>
      <c r="D276" s="56"/>
      <c r="E276" s="14"/>
      <c r="F276" s="15"/>
      <c r="G276" s="14"/>
      <c r="H276" s="15"/>
      <c r="I276" s="14"/>
      <c r="J276" s="15"/>
      <c r="K276" s="14"/>
      <c r="L276" s="16">
        <f t="shared" si="26"/>
        <v>0</v>
      </c>
      <c r="M276" s="17"/>
      <c r="N276" s="2"/>
    </row>
    <row r="277" spans="1:14" ht="18" customHeight="1" x14ac:dyDescent="0.2">
      <c r="A277" s="54"/>
      <c r="B277" s="54"/>
      <c r="C277" s="58"/>
      <c r="D277" s="56"/>
      <c r="E277" s="14"/>
      <c r="F277" s="15"/>
      <c r="G277" s="14"/>
      <c r="H277" s="15"/>
      <c r="I277" s="14"/>
      <c r="J277" s="15"/>
      <c r="K277" s="14"/>
      <c r="L277" s="16">
        <f t="shared" si="26"/>
        <v>0</v>
      </c>
      <c r="M277" s="17"/>
      <c r="N277" s="2"/>
    </row>
    <row r="278" spans="1:14" ht="18" customHeight="1" x14ac:dyDescent="0.2">
      <c r="A278" s="54"/>
      <c r="B278" s="54"/>
      <c r="C278" s="55"/>
      <c r="D278" s="56"/>
      <c r="E278" s="14"/>
      <c r="F278" s="15"/>
      <c r="G278" s="14"/>
      <c r="H278" s="15"/>
      <c r="I278" s="14"/>
      <c r="J278" s="15"/>
      <c r="K278" s="14"/>
      <c r="L278" s="16">
        <f t="shared" si="26"/>
        <v>0</v>
      </c>
      <c r="M278" s="17"/>
      <c r="N278" s="2"/>
    </row>
    <row r="279" spans="1:14" ht="18" customHeight="1" x14ac:dyDescent="0.2">
      <c r="A279" s="54"/>
      <c r="B279" s="54"/>
      <c r="C279" s="58"/>
      <c r="D279" s="56"/>
      <c r="E279" s="14"/>
      <c r="F279" s="15"/>
      <c r="G279" s="14"/>
      <c r="H279" s="15"/>
      <c r="I279" s="14"/>
      <c r="J279" s="15"/>
      <c r="K279" s="14"/>
      <c r="L279" s="16">
        <f t="shared" si="26"/>
        <v>0</v>
      </c>
      <c r="M279" s="17"/>
      <c r="N279" s="2"/>
    </row>
    <row r="280" spans="1:14" ht="18" customHeight="1" x14ac:dyDescent="0.2">
      <c r="A280" s="54"/>
      <c r="B280" s="54"/>
      <c r="C280" s="55"/>
      <c r="D280" s="56"/>
      <c r="E280" s="14"/>
      <c r="F280" s="15"/>
      <c r="G280" s="14"/>
      <c r="H280" s="15"/>
      <c r="I280" s="14"/>
      <c r="J280" s="15"/>
      <c r="K280" s="14"/>
      <c r="L280" s="16">
        <f t="shared" si="26"/>
        <v>0</v>
      </c>
      <c r="M280" s="17"/>
      <c r="N280" s="2"/>
    </row>
    <row r="281" spans="1:14" ht="18" customHeight="1" x14ac:dyDescent="0.2">
      <c r="A281" s="54"/>
      <c r="B281" s="54"/>
      <c r="C281" s="55"/>
      <c r="D281" s="56"/>
      <c r="E281" s="14"/>
      <c r="F281" s="15"/>
      <c r="G281" s="14"/>
      <c r="H281" s="15"/>
      <c r="I281" s="14"/>
      <c r="J281" s="15"/>
      <c r="K281" s="14"/>
      <c r="L281" s="16">
        <f t="shared" si="26"/>
        <v>0</v>
      </c>
      <c r="M281" s="17"/>
      <c r="N281" s="2"/>
    </row>
    <row r="282" spans="1:14" ht="18" customHeight="1" x14ac:dyDescent="0.2">
      <c r="A282" s="54"/>
      <c r="B282" s="54"/>
      <c r="C282" s="55"/>
      <c r="D282" s="56"/>
      <c r="E282" s="14"/>
      <c r="F282" s="15"/>
      <c r="G282" s="14"/>
      <c r="H282" s="15"/>
      <c r="I282" s="14"/>
      <c r="J282" s="15"/>
      <c r="K282" s="14"/>
      <c r="L282" s="16">
        <f t="shared" si="26"/>
        <v>0</v>
      </c>
      <c r="M282" s="17"/>
      <c r="N282" s="2"/>
    </row>
    <row r="283" spans="1:14" ht="18" customHeight="1" x14ac:dyDescent="0.2">
      <c r="A283" s="54"/>
      <c r="B283" s="54"/>
      <c r="C283" s="59"/>
      <c r="D283" s="56"/>
      <c r="E283" s="14"/>
      <c r="F283" s="15"/>
      <c r="G283" s="14"/>
      <c r="H283" s="15"/>
      <c r="I283" s="14"/>
      <c r="J283" s="15"/>
      <c r="K283" s="14"/>
      <c r="L283" s="16">
        <f t="shared" si="26"/>
        <v>0</v>
      </c>
      <c r="M283" s="17"/>
      <c r="N283" s="2"/>
    </row>
    <row r="284" spans="1:14" ht="18" customHeight="1" x14ac:dyDescent="0.2">
      <c r="A284" s="54"/>
      <c r="B284" s="54"/>
      <c r="C284" s="59"/>
      <c r="D284" s="56"/>
      <c r="E284" s="14"/>
      <c r="F284" s="15"/>
      <c r="G284" s="14"/>
      <c r="H284" s="15"/>
      <c r="I284" s="14"/>
      <c r="J284" s="15"/>
      <c r="K284" s="14"/>
      <c r="L284" s="16">
        <f t="shared" si="26"/>
        <v>0</v>
      </c>
      <c r="M284" s="17"/>
      <c r="N284" s="2"/>
    </row>
    <row r="285" spans="1:14" ht="18" customHeight="1" x14ac:dyDescent="0.2">
      <c r="A285" s="118" t="s">
        <v>18</v>
      </c>
      <c r="B285" s="97"/>
      <c r="C285" s="119"/>
      <c r="D285" s="25"/>
      <c r="E285" s="26" t="e">
        <f>SMALL(E273:E284,1)</f>
        <v>#NUM!</v>
      </c>
      <c r="F285" s="26"/>
      <c r="G285" s="26" t="e">
        <f>SMALL(G273:G284,1)</f>
        <v>#NUM!</v>
      </c>
      <c r="H285" s="26"/>
      <c r="I285" s="26" t="e">
        <f>SMALL(I273:I284,1)</f>
        <v>#NUM!</v>
      </c>
      <c r="J285" s="26"/>
      <c r="K285" s="26" t="e">
        <f>SMALL(K273:K284,1)</f>
        <v>#NUM!</v>
      </c>
      <c r="L285" s="16"/>
      <c r="M285" s="17"/>
      <c r="N285" s="2"/>
    </row>
    <row r="286" spans="1:14" ht="18" customHeight="1" x14ac:dyDescent="0.2">
      <c r="A286" s="118" t="s">
        <v>18</v>
      </c>
      <c r="B286" s="97"/>
      <c r="C286" s="119"/>
      <c r="D286" s="25"/>
      <c r="E286" s="26" t="e">
        <f>SMALL(E273:E284,2)</f>
        <v>#NUM!</v>
      </c>
      <c r="F286" s="26"/>
      <c r="G286" s="26" t="e">
        <f>SMALL(G273:G284,2)</f>
        <v>#NUM!</v>
      </c>
      <c r="H286" s="26"/>
      <c r="I286" s="26" t="e">
        <f>SMALL(I273:I284,2)</f>
        <v>#NUM!</v>
      </c>
      <c r="J286" s="26"/>
      <c r="K286" s="26" t="e">
        <f>SMALL(K273:K284,2)</f>
        <v>#NUM!</v>
      </c>
      <c r="L286" s="27"/>
      <c r="M286" s="28"/>
      <c r="N286" s="2"/>
    </row>
    <row r="287" spans="1:14" ht="18" customHeight="1" x14ac:dyDescent="0.2">
      <c r="A287" s="118" t="s">
        <v>18</v>
      </c>
      <c r="B287" s="97"/>
      <c r="C287" s="119"/>
      <c r="D287" s="25"/>
      <c r="E287" s="26" t="e">
        <f>SMALL(E273:E284,3)</f>
        <v>#NUM!</v>
      </c>
      <c r="F287" s="26"/>
      <c r="G287" s="26" t="e">
        <f>SMALL(G273:G284,3)</f>
        <v>#NUM!</v>
      </c>
      <c r="H287" s="26"/>
      <c r="I287" s="26" t="e">
        <f>SMALL(I273:I284,3)</f>
        <v>#NUM!</v>
      </c>
      <c r="J287" s="26"/>
      <c r="K287" s="26" t="e">
        <f>SMALL(K273:K284,3)</f>
        <v>#NUM!</v>
      </c>
      <c r="L287" s="27"/>
      <c r="M287" s="28" t="s">
        <v>24</v>
      </c>
      <c r="N287" s="2"/>
    </row>
    <row r="288" spans="1:14" ht="18" customHeight="1" x14ac:dyDescent="0.2">
      <c r="A288" s="118" t="s">
        <v>18</v>
      </c>
      <c r="B288" s="97"/>
      <c r="C288" s="119"/>
      <c r="D288" s="25"/>
      <c r="E288" s="26" t="e">
        <f>SMALL(E273:E284,4)</f>
        <v>#NUM!</v>
      </c>
      <c r="F288" s="26"/>
      <c r="G288" s="26" t="e">
        <f>SMALL(G273:G284,4)</f>
        <v>#NUM!</v>
      </c>
      <c r="H288" s="26"/>
      <c r="I288" s="26" t="e">
        <f>SMALL(I273:I284,4)</f>
        <v>#NUM!</v>
      </c>
      <c r="J288" s="26"/>
      <c r="K288" s="26" t="e">
        <f>SMALL(K273:K284,4)</f>
        <v>#NUM!</v>
      </c>
      <c r="L288" s="27"/>
      <c r="M288" s="29">
        <v>4</v>
      </c>
      <c r="N288" s="2"/>
    </row>
    <row r="289" spans="1:14" ht="18" customHeight="1" x14ac:dyDescent="0.2">
      <c r="A289" s="118" t="s">
        <v>18</v>
      </c>
      <c r="B289" s="97"/>
      <c r="C289" s="119"/>
      <c r="D289" s="30"/>
      <c r="E289" s="26" t="e">
        <f>SMALL(E273:E284,5)</f>
        <v>#NUM!</v>
      </c>
      <c r="F289" s="31"/>
      <c r="G289" s="31" t="e">
        <f>SMALL(G273:G284,5)</f>
        <v>#NUM!</v>
      </c>
      <c r="H289" s="31"/>
      <c r="I289" s="26" t="e">
        <f>SMALL(I273:I284,5)</f>
        <v>#NUM!</v>
      </c>
      <c r="J289" s="31"/>
      <c r="K289" s="31" t="e">
        <f>SMALL(K273:K284,5)</f>
        <v>#NUM!</v>
      </c>
      <c r="L289" s="32"/>
      <c r="M289" s="29"/>
      <c r="N289" s="2"/>
    </row>
    <row r="290" spans="1:14" ht="18" customHeight="1" x14ac:dyDescent="0.2">
      <c r="A290" s="118" t="s">
        <v>18</v>
      </c>
      <c r="B290" s="97"/>
      <c r="C290" s="119"/>
      <c r="D290" s="30"/>
      <c r="E290" s="26" t="e">
        <f>SMALL(E273:E284,6)</f>
        <v>#NUM!</v>
      </c>
      <c r="F290" s="31"/>
      <c r="G290" s="31" t="e">
        <f>SMALL(G273:G284,6)</f>
        <v>#NUM!</v>
      </c>
      <c r="H290" s="31"/>
      <c r="I290" s="31" t="e">
        <f>SMALL(I273:I284,6)</f>
        <v>#NUM!</v>
      </c>
      <c r="J290" s="31"/>
      <c r="K290" s="31" t="e">
        <f>SMALL(K273:K284,6)</f>
        <v>#NUM!</v>
      </c>
      <c r="L290" s="32"/>
      <c r="M290" s="29"/>
      <c r="N290" s="2"/>
    </row>
    <row r="291" spans="1:14" ht="18" customHeight="1" x14ac:dyDescent="0.25">
      <c r="A291" s="120" t="s">
        <v>19</v>
      </c>
      <c r="B291" s="107"/>
      <c r="C291" s="108"/>
      <c r="D291" s="33"/>
      <c r="E291" s="34" t="e">
        <f>SUM(E273:E284)-E285-E286-E287-E288-E289-E290</f>
        <v>#NUM!</v>
      </c>
      <c r="F291" s="34"/>
      <c r="G291" s="34" t="e">
        <f>SUM(G273:G284)-G285-G286-G287-G288-G289-G290</f>
        <v>#NUM!</v>
      </c>
      <c r="H291" s="34"/>
      <c r="I291" s="34" t="e">
        <f>SUM(I273:I284)-I285-I286-I287-I288-I289-I290</f>
        <v>#NUM!</v>
      </c>
      <c r="J291" s="34"/>
      <c r="K291" s="34" t="e">
        <f>SUM(K273:K284)-K285-K286-K287-K288-K289-K290</f>
        <v>#NUM!</v>
      </c>
      <c r="L291" s="35" t="e">
        <f>SUM($E291+$G291+$I291+$K291)</f>
        <v>#NUM!</v>
      </c>
      <c r="M291" s="36">
        <f>COUNTIF(D273:J284,M288)</f>
        <v>0</v>
      </c>
      <c r="N291" s="2"/>
    </row>
    <row r="292" spans="1:14" ht="18" customHeight="1" x14ac:dyDescent="0.2">
      <c r="M292" s="2"/>
      <c r="N292" s="2"/>
    </row>
    <row r="293" spans="1:14" ht="18" customHeight="1" x14ac:dyDescent="0.25">
      <c r="A293" s="94" t="s">
        <v>16</v>
      </c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95"/>
      <c r="M293" s="4"/>
      <c r="N293" s="2"/>
    </row>
    <row r="294" spans="1:14" ht="18" customHeight="1" x14ac:dyDescent="0.25">
      <c r="A294" s="106" t="s">
        <v>22</v>
      </c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8"/>
      <c r="M294" s="4"/>
      <c r="N294" s="2"/>
    </row>
    <row r="295" spans="1:14" ht="18" customHeight="1" x14ac:dyDescent="0.25">
      <c r="A295" s="109" t="s">
        <v>5</v>
      </c>
      <c r="B295" s="111" t="s">
        <v>6</v>
      </c>
      <c r="C295" s="113" t="s">
        <v>7</v>
      </c>
      <c r="D295" s="94" t="s">
        <v>8</v>
      </c>
      <c r="E295" s="95"/>
      <c r="F295" s="94" t="s">
        <v>9</v>
      </c>
      <c r="G295" s="95"/>
      <c r="H295" s="94" t="s">
        <v>10</v>
      </c>
      <c r="I295" s="95"/>
      <c r="J295" s="94" t="s">
        <v>11</v>
      </c>
      <c r="K295" s="95"/>
      <c r="L295" s="6" t="s">
        <v>12</v>
      </c>
      <c r="M295" s="4"/>
      <c r="N295" s="2"/>
    </row>
    <row r="296" spans="1:14" ht="18" customHeight="1" x14ac:dyDescent="0.25">
      <c r="A296" s="121"/>
      <c r="B296" s="122"/>
      <c r="C296" s="123"/>
      <c r="D296" s="7" t="s">
        <v>14</v>
      </c>
      <c r="E296" s="8" t="s">
        <v>15</v>
      </c>
      <c r="F296" s="7" t="s">
        <v>14</v>
      </c>
      <c r="G296" s="8" t="s">
        <v>15</v>
      </c>
      <c r="H296" s="7" t="s">
        <v>14</v>
      </c>
      <c r="I296" s="8" t="s">
        <v>15</v>
      </c>
      <c r="J296" s="7" t="s">
        <v>14</v>
      </c>
      <c r="K296" s="8" t="s">
        <v>15</v>
      </c>
      <c r="L296" s="9"/>
      <c r="M296" s="4"/>
      <c r="N296" s="2"/>
    </row>
    <row r="297" spans="1:14" ht="18" customHeight="1" x14ac:dyDescent="0.2">
      <c r="A297" s="54"/>
      <c r="B297" s="54"/>
      <c r="C297" s="55"/>
      <c r="D297" s="56"/>
      <c r="E297" s="14"/>
      <c r="F297" s="15"/>
      <c r="G297" s="14"/>
      <c r="H297" s="15"/>
      <c r="I297" s="14"/>
      <c r="J297" s="15"/>
      <c r="K297" s="14"/>
      <c r="L297" s="16">
        <f t="shared" ref="L297:L308" si="27">SUM($E297+$G297+$I297+$K297)</f>
        <v>0</v>
      </c>
      <c r="M297" s="17"/>
      <c r="N297" s="2"/>
    </row>
    <row r="298" spans="1:14" ht="18" customHeight="1" x14ac:dyDescent="0.2">
      <c r="A298" s="54"/>
      <c r="B298" s="54"/>
      <c r="C298" s="55"/>
      <c r="D298" s="56"/>
      <c r="E298" s="14"/>
      <c r="F298" s="15"/>
      <c r="G298" s="14"/>
      <c r="H298" s="15"/>
      <c r="I298" s="14"/>
      <c r="J298" s="15"/>
      <c r="K298" s="14"/>
      <c r="L298" s="16">
        <f t="shared" si="27"/>
        <v>0</v>
      </c>
      <c r="M298" s="17"/>
      <c r="N298" s="2"/>
    </row>
    <row r="299" spans="1:14" ht="18" customHeight="1" x14ac:dyDescent="0.2">
      <c r="A299" s="54"/>
      <c r="B299" s="54"/>
      <c r="C299" s="55"/>
      <c r="D299" s="56"/>
      <c r="E299" s="14"/>
      <c r="F299" s="15"/>
      <c r="G299" s="14"/>
      <c r="H299" s="15"/>
      <c r="I299" s="14"/>
      <c r="J299" s="15"/>
      <c r="K299" s="14"/>
      <c r="L299" s="16">
        <f t="shared" si="27"/>
        <v>0</v>
      </c>
      <c r="M299" s="17"/>
      <c r="N299" s="2"/>
    </row>
    <row r="300" spans="1:14" ht="18" customHeight="1" x14ac:dyDescent="0.2">
      <c r="A300" s="54"/>
      <c r="B300" s="54"/>
      <c r="C300" s="57"/>
      <c r="D300" s="56"/>
      <c r="E300" s="14"/>
      <c r="F300" s="15"/>
      <c r="G300" s="14"/>
      <c r="H300" s="15"/>
      <c r="I300" s="14"/>
      <c r="J300" s="15"/>
      <c r="K300" s="14"/>
      <c r="L300" s="16">
        <f t="shared" si="27"/>
        <v>0</v>
      </c>
      <c r="M300" s="17"/>
      <c r="N300" s="2"/>
    </row>
    <row r="301" spans="1:14" ht="18" customHeight="1" x14ac:dyDescent="0.2">
      <c r="A301" s="54"/>
      <c r="B301" s="54"/>
      <c r="C301" s="58"/>
      <c r="D301" s="56"/>
      <c r="E301" s="14"/>
      <c r="F301" s="15"/>
      <c r="G301" s="14"/>
      <c r="H301" s="15"/>
      <c r="I301" s="14"/>
      <c r="J301" s="15"/>
      <c r="K301" s="14"/>
      <c r="L301" s="16">
        <f t="shared" si="27"/>
        <v>0</v>
      </c>
      <c r="M301" s="17"/>
      <c r="N301" s="2"/>
    </row>
    <row r="302" spans="1:14" ht="18" customHeight="1" x14ac:dyDescent="0.2">
      <c r="A302" s="54"/>
      <c r="B302" s="54"/>
      <c r="C302" s="55"/>
      <c r="D302" s="56"/>
      <c r="E302" s="14"/>
      <c r="F302" s="15"/>
      <c r="G302" s="14"/>
      <c r="H302" s="15"/>
      <c r="I302" s="14"/>
      <c r="J302" s="15"/>
      <c r="K302" s="14"/>
      <c r="L302" s="16">
        <f t="shared" si="27"/>
        <v>0</v>
      </c>
      <c r="M302" s="17"/>
      <c r="N302" s="2"/>
    </row>
    <row r="303" spans="1:14" ht="18" customHeight="1" x14ac:dyDescent="0.2">
      <c r="A303" s="54"/>
      <c r="B303" s="54"/>
      <c r="C303" s="58"/>
      <c r="D303" s="56"/>
      <c r="E303" s="14"/>
      <c r="F303" s="15"/>
      <c r="G303" s="14"/>
      <c r="H303" s="15"/>
      <c r="I303" s="14"/>
      <c r="J303" s="15"/>
      <c r="K303" s="14"/>
      <c r="L303" s="16">
        <f t="shared" si="27"/>
        <v>0</v>
      </c>
      <c r="M303" s="17"/>
      <c r="N303" s="2"/>
    </row>
    <row r="304" spans="1:14" ht="18" customHeight="1" x14ac:dyDescent="0.2">
      <c r="A304" s="54"/>
      <c r="B304" s="54"/>
      <c r="C304" s="55"/>
      <c r="D304" s="56"/>
      <c r="E304" s="14"/>
      <c r="F304" s="15"/>
      <c r="G304" s="14"/>
      <c r="H304" s="15"/>
      <c r="I304" s="14"/>
      <c r="J304" s="15"/>
      <c r="K304" s="14"/>
      <c r="L304" s="16">
        <f t="shared" si="27"/>
        <v>0</v>
      </c>
      <c r="M304" s="17"/>
      <c r="N304" s="2"/>
    </row>
    <row r="305" spans="1:14" ht="18" customHeight="1" x14ac:dyDescent="0.2">
      <c r="A305" s="54"/>
      <c r="B305" s="54"/>
      <c r="C305" s="55"/>
      <c r="D305" s="56"/>
      <c r="E305" s="14"/>
      <c r="F305" s="15"/>
      <c r="G305" s="14"/>
      <c r="H305" s="15"/>
      <c r="I305" s="14"/>
      <c r="J305" s="15"/>
      <c r="K305" s="14"/>
      <c r="L305" s="16">
        <f t="shared" si="27"/>
        <v>0</v>
      </c>
      <c r="M305" s="17"/>
      <c r="N305" s="2"/>
    </row>
    <row r="306" spans="1:14" ht="18" customHeight="1" x14ac:dyDescent="0.2">
      <c r="A306" s="54"/>
      <c r="B306" s="54"/>
      <c r="C306" s="55"/>
      <c r="D306" s="56"/>
      <c r="E306" s="14"/>
      <c r="F306" s="15"/>
      <c r="G306" s="14"/>
      <c r="H306" s="15"/>
      <c r="I306" s="14"/>
      <c r="J306" s="15"/>
      <c r="K306" s="14"/>
      <c r="L306" s="16">
        <f t="shared" si="27"/>
        <v>0</v>
      </c>
      <c r="M306" s="17"/>
      <c r="N306" s="2"/>
    </row>
    <row r="307" spans="1:14" ht="18" customHeight="1" x14ac:dyDescent="0.2">
      <c r="A307" s="54"/>
      <c r="B307" s="54"/>
      <c r="C307" s="59"/>
      <c r="D307" s="56"/>
      <c r="E307" s="14"/>
      <c r="F307" s="15"/>
      <c r="G307" s="14"/>
      <c r="H307" s="15"/>
      <c r="I307" s="14"/>
      <c r="J307" s="15"/>
      <c r="K307" s="14"/>
      <c r="L307" s="16">
        <f t="shared" si="27"/>
        <v>0</v>
      </c>
      <c r="M307" s="17"/>
      <c r="N307" s="2"/>
    </row>
    <row r="308" spans="1:14" ht="18" customHeight="1" x14ac:dyDescent="0.2">
      <c r="A308" s="54"/>
      <c r="B308" s="54"/>
      <c r="C308" s="59"/>
      <c r="D308" s="56"/>
      <c r="E308" s="14"/>
      <c r="F308" s="15"/>
      <c r="G308" s="14"/>
      <c r="H308" s="15"/>
      <c r="I308" s="14"/>
      <c r="J308" s="15"/>
      <c r="K308" s="14"/>
      <c r="L308" s="16">
        <f t="shared" si="27"/>
        <v>0</v>
      </c>
      <c r="M308" s="17"/>
      <c r="N308" s="2"/>
    </row>
    <row r="309" spans="1:14" ht="18" customHeight="1" x14ac:dyDescent="0.2">
      <c r="A309" s="118" t="s">
        <v>18</v>
      </c>
      <c r="B309" s="97"/>
      <c r="C309" s="119"/>
      <c r="D309" s="25"/>
      <c r="E309" s="26" t="e">
        <f>SMALL(E297:E308,1)</f>
        <v>#NUM!</v>
      </c>
      <c r="F309" s="26"/>
      <c r="G309" s="26" t="e">
        <f>SMALL(G297:G308,1)</f>
        <v>#NUM!</v>
      </c>
      <c r="H309" s="26"/>
      <c r="I309" s="26" t="e">
        <f>SMALL(I297:I308,1)</f>
        <v>#NUM!</v>
      </c>
      <c r="J309" s="26"/>
      <c r="K309" s="26" t="e">
        <f>SMALL(K297:K308,1)</f>
        <v>#NUM!</v>
      </c>
      <c r="L309" s="16"/>
      <c r="M309" s="17"/>
      <c r="N309" s="2"/>
    </row>
    <row r="310" spans="1:14" ht="18" customHeight="1" x14ac:dyDescent="0.2">
      <c r="A310" s="118" t="s">
        <v>18</v>
      </c>
      <c r="B310" s="97"/>
      <c r="C310" s="119"/>
      <c r="D310" s="25"/>
      <c r="E310" s="26" t="e">
        <f>SMALL(E297:E308,2)</f>
        <v>#NUM!</v>
      </c>
      <c r="F310" s="26"/>
      <c r="G310" s="26" t="e">
        <f>SMALL(G297:G308,2)</f>
        <v>#NUM!</v>
      </c>
      <c r="H310" s="26"/>
      <c r="I310" s="26" t="e">
        <f>SMALL(I297:I308,2)</f>
        <v>#NUM!</v>
      </c>
      <c r="J310" s="26"/>
      <c r="K310" s="26" t="e">
        <f>SMALL(K297:K308,2)</f>
        <v>#NUM!</v>
      </c>
      <c r="L310" s="27"/>
      <c r="M310" s="28"/>
      <c r="N310" s="2"/>
    </row>
    <row r="311" spans="1:14" ht="18" customHeight="1" x14ac:dyDescent="0.2">
      <c r="A311" s="118" t="s">
        <v>18</v>
      </c>
      <c r="B311" s="97"/>
      <c r="C311" s="119"/>
      <c r="D311" s="25"/>
      <c r="E311" s="26" t="e">
        <f>SMALL(E297:E308,3)</f>
        <v>#NUM!</v>
      </c>
      <c r="F311" s="26"/>
      <c r="G311" s="26" t="e">
        <f>SMALL(G297:G308,3)</f>
        <v>#NUM!</v>
      </c>
      <c r="H311" s="26"/>
      <c r="I311" s="26" t="e">
        <f>SMALL(I297:I308,3)</f>
        <v>#NUM!</v>
      </c>
      <c r="J311" s="26"/>
      <c r="K311" s="26" t="e">
        <f>SMALL(K297:K308,3)</f>
        <v>#NUM!</v>
      </c>
      <c r="L311" s="27"/>
      <c r="M311" s="28" t="s">
        <v>24</v>
      </c>
      <c r="N311" s="2"/>
    </row>
    <row r="312" spans="1:14" ht="18" customHeight="1" x14ac:dyDescent="0.2">
      <c r="A312" s="118" t="s">
        <v>18</v>
      </c>
      <c r="B312" s="97"/>
      <c r="C312" s="119"/>
      <c r="D312" s="25"/>
      <c r="E312" s="26" t="e">
        <f>SMALL(E297:E308,4)</f>
        <v>#NUM!</v>
      </c>
      <c r="F312" s="26"/>
      <c r="G312" s="26" t="e">
        <f>SMALL(G297:G308,4)</f>
        <v>#NUM!</v>
      </c>
      <c r="H312" s="26"/>
      <c r="I312" s="26" t="e">
        <f>SMALL(I297:I308,4)</f>
        <v>#NUM!</v>
      </c>
      <c r="J312" s="26"/>
      <c r="K312" s="26" t="e">
        <f>SMALL(K297:K308,4)</f>
        <v>#NUM!</v>
      </c>
      <c r="L312" s="27"/>
      <c r="M312" s="29">
        <v>4</v>
      </c>
      <c r="N312" s="2"/>
    </row>
    <row r="313" spans="1:14" ht="18" customHeight="1" x14ac:dyDescent="0.2">
      <c r="A313" s="118" t="s">
        <v>18</v>
      </c>
      <c r="B313" s="97"/>
      <c r="C313" s="119"/>
      <c r="D313" s="30"/>
      <c r="E313" s="26" t="e">
        <f>SMALL(E297:E308,5)</f>
        <v>#NUM!</v>
      </c>
      <c r="F313" s="31"/>
      <c r="G313" s="31" t="e">
        <f>SMALL(G297:G308,5)</f>
        <v>#NUM!</v>
      </c>
      <c r="H313" s="31"/>
      <c r="I313" s="26" t="e">
        <f>SMALL(I297:I308,5)</f>
        <v>#NUM!</v>
      </c>
      <c r="J313" s="31"/>
      <c r="K313" s="31" t="e">
        <f>SMALL(K297:K308,5)</f>
        <v>#NUM!</v>
      </c>
      <c r="L313" s="32"/>
      <c r="M313" s="29"/>
      <c r="N313" s="2"/>
    </row>
    <row r="314" spans="1:14" ht="18" customHeight="1" x14ac:dyDescent="0.2">
      <c r="A314" s="118" t="s">
        <v>18</v>
      </c>
      <c r="B314" s="97"/>
      <c r="C314" s="119"/>
      <c r="D314" s="30"/>
      <c r="E314" s="26" t="e">
        <f>SMALL(E297:E308,6)</f>
        <v>#NUM!</v>
      </c>
      <c r="F314" s="31"/>
      <c r="G314" s="31" t="e">
        <f>SMALL(G297:G308,6)</f>
        <v>#NUM!</v>
      </c>
      <c r="H314" s="31"/>
      <c r="I314" s="31" t="e">
        <f>SMALL(I297:I308,6)</f>
        <v>#NUM!</v>
      </c>
      <c r="J314" s="31"/>
      <c r="K314" s="31" t="e">
        <f>SMALL(K297:K308,6)</f>
        <v>#NUM!</v>
      </c>
      <c r="L314" s="32"/>
      <c r="M314" s="29"/>
      <c r="N314" s="2"/>
    </row>
    <row r="315" spans="1:14" ht="18" customHeight="1" x14ac:dyDescent="0.25">
      <c r="A315" s="120" t="s">
        <v>19</v>
      </c>
      <c r="B315" s="107"/>
      <c r="C315" s="108"/>
      <c r="D315" s="33"/>
      <c r="E315" s="34" t="e">
        <f>SUM(E297:E308)-E309-E310-E311-E312-E313-E314</f>
        <v>#NUM!</v>
      </c>
      <c r="F315" s="34"/>
      <c r="G315" s="34" t="e">
        <f>SUM(G297:G308)-G309-G310-G311-G312-G313-G314</f>
        <v>#NUM!</v>
      </c>
      <c r="H315" s="34"/>
      <c r="I315" s="34" t="e">
        <f>SUM(I297:I308)-I309-I310-I311-I312-I313-I314</f>
        <v>#NUM!</v>
      </c>
      <c r="J315" s="34"/>
      <c r="K315" s="34" t="e">
        <f>SUM(K297:K308)-K309-K310-K311-K312-K313-K314</f>
        <v>#NUM!</v>
      </c>
      <c r="L315" s="35" t="e">
        <f>SUM($E315+$G315+$I315+$K315)</f>
        <v>#NUM!</v>
      </c>
      <c r="M315" s="36">
        <f>COUNTIF(D297:J308,M312)</f>
        <v>0</v>
      </c>
      <c r="N315" s="2"/>
    </row>
    <row r="316" spans="1:14" ht="18" customHeight="1" x14ac:dyDescent="0.2">
      <c r="M316" s="2"/>
      <c r="N316" s="2"/>
    </row>
    <row r="317" spans="1:14" ht="18" customHeight="1" x14ac:dyDescent="0.25">
      <c r="A317" s="94" t="s">
        <v>16</v>
      </c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95"/>
      <c r="M317" s="4"/>
      <c r="N317" s="2"/>
    </row>
    <row r="318" spans="1:14" ht="18" customHeight="1" x14ac:dyDescent="0.25">
      <c r="A318" s="106" t="s">
        <v>22</v>
      </c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8"/>
      <c r="M318" s="4"/>
      <c r="N318" s="2"/>
    </row>
    <row r="319" spans="1:14" ht="18" customHeight="1" x14ac:dyDescent="0.25">
      <c r="A319" s="109" t="s">
        <v>5</v>
      </c>
      <c r="B319" s="111" t="s">
        <v>6</v>
      </c>
      <c r="C319" s="113" t="s">
        <v>7</v>
      </c>
      <c r="D319" s="94" t="s">
        <v>8</v>
      </c>
      <c r="E319" s="95"/>
      <c r="F319" s="94" t="s">
        <v>9</v>
      </c>
      <c r="G319" s="95"/>
      <c r="H319" s="94" t="s">
        <v>10</v>
      </c>
      <c r="I319" s="95"/>
      <c r="J319" s="94" t="s">
        <v>11</v>
      </c>
      <c r="K319" s="95"/>
      <c r="L319" s="6" t="s">
        <v>12</v>
      </c>
      <c r="M319" s="4"/>
      <c r="N319" s="2"/>
    </row>
    <row r="320" spans="1:14" ht="18" customHeight="1" x14ac:dyDescent="0.25">
      <c r="A320" s="121"/>
      <c r="B320" s="122"/>
      <c r="C320" s="123"/>
      <c r="D320" s="7" t="s">
        <v>14</v>
      </c>
      <c r="E320" s="8" t="s">
        <v>15</v>
      </c>
      <c r="F320" s="7" t="s">
        <v>14</v>
      </c>
      <c r="G320" s="8" t="s">
        <v>15</v>
      </c>
      <c r="H320" s="7" t="s">
        <v>14</v>
      </c>
      <c r="I320" s="8" t="s">
        <v>15</v>
      </c>
      <c r="J320" s="7" t="s">
        <v>14</v>
      </c>
      <c r="K320" s="8" t="s">
        <v>15</v>
      </c>
      <c r="L320" s="9"/>
      <c r="M320" s="4"/>
      <c r="N320" s="2"/>
    </row>
    <row r="321" spans="1:14" ht="18" customHeight="1" x14ac:dyDescent="0.2">
      <c r="A321" s="54"/>
      <c r="B321" s="54"/>
      <c r="C321" s="55"/>
      <c r="D321" s="56"/>
      <c r="E321" s="14"/>
      <c r="F321" s="15"/>
      <c r="G321" s="14"/>
      <c r="H321" s="15"/>
      <c r="I321" s="14"/>
      <c r="J321" s="15"/>
      <c r="K321" s="14"/>
      <c r="L321" s="16">
        <f t="shared" ref="L321:L332" si="28">SUM($E321+$G321+$I321+$K321)</f>
        <v>0</v>
      </c>
      <c r="M321" s="17"/>
      <c r="N321" s="2"/>
    </row>
    <row r="322" spans="1:14" ht="18" customHeight="1" x14ac:dyDescent="0.2">
      <c r="A322" s="54"/>
      <c r="B322" s="54"/>
      <c r="C322" s="55"/>
      <c r="D322" s="56"/>
      <c r="E322" s="14"/>
      <c r="F322" s="15"/>
      <c r="G322" s="14"/>
      <c r="H322" s="15"/>
      <c r="I322" s="14"/>
      <c r="J322" s="15"/>
      <c r="K322" s="14"/>
      <c r="L322" s="16">
        <f t="shared" si="28"/>
        <v>0</v>
      </c>
      <c r="M322" s="17"/>
      <c r="N322" s="2"/>
    </row>
    <row r="323" spans="1:14" ht="18" customHeight="1" x14ac:dyDescent="0.2">
      <c r="A323" s="54"/>
      <c r="B323" s="54"/>
      <c r="C323" s="55"/>
      <c r="D323" s="56"/>
      <c r="E323" s="14"/>
      <c r="F323" s="15"/>
      <c r="G323" s="14"/>
      <c r="H323" s="15"/>
      <c r="I323" s="14"/>
      <c r="J323" s="15"/>
      <c r="K323" s="14"/>
      <c r="L323" s="16">
        <f t="shared" si="28"/>
        <v>0</v>
      </c>
      <c r="M323" s="17"/>
      <c r="N323" s="2"/>
    </row>
    <row r="324" spans="1:14" ht="18" customHeight="1" x14ac:dyDescent="0.2">
      <c r="A324" s="54"/>
      <c r="B324" s="54"/>
      <c r="C324" s="57"/>
      <c r="D324" s="56"/>
      <c r="E324" s="14"/>
      <c r="F324" s="15"/>
      <c r="G324" s="14"/>
      <c r="H324" s="15"/>
      <c r="I324" s="14"/>
      <c r="J324" s="15"/>
      <c r="K324" s="14"/>
      <c r="L324" s="16">
        <f t="shared" si="28"/>
        <v>0</v>
      </c>
      <c r="M324" s="17"/>
      <c r="N324" s="2"/>
    </row>
    <row r="325" spans="1:14" ht="18" customHeight="1" x14ac:dyDescent="0.2">
      <c r="A325" s="54"/>
      <c r="B325" s="54"/>
      <c r="C325" s="58"/>
      <c r="D325" s="56"/>
      <c r="E325" s="14"/>
      <c r="F325" s="15"/>
      <c r="G325" s="14"/>
      <c r="H325" s="15"/>
      <c r="I325" s="14"/>
      <c r="J325" s="15"/>
      <c r="K325" s="14"/>
      <c r="L325" s="16">
        <f t="shared" si="28"/>
        <v>0</v>
      </c>
      <c r="M325" s="17"/>
      <c r="N325" s="2"/>
    </row>
    <row r="326" spans="1:14" ht="18" customHeight="1" x14ac:dyDescent="0.2">
      <c r="A326" s="54"/>
      <c r="B326" s="54"/>
      <c r="C326" s="55"/>
      <c r="D326" s="56"/>
      <c r="E326" s="14"/>
      <c r="F326" s="15"/>
      <c r="G326" s="14"/>
      <c r="H326" s="15"/>
      <c r="I326" s="14"/>
      <c r="J326" s="15"/>
      <c r="K326" s="14"/>
      <c r="L326" s="16">
        <f t="shared" si="28"/>
        <v>0</v>
      </c>
      <c r="M326" s="17"/>
      <c r="N326" s="2"/>
    </row>
    <row r="327" spans="1:14" ht="18" customHeight="1" x14ac:dyDescent="0.2">
      <c r="A327" s="54"/>
      <c r="B327" s="54"/>
      <c r="C327" s="58"/>
      <c r="D327" s="56"/>
      <c r="E327" s="14"/>
      <c r="F327" s="15"/>
      <c r="G327" s="14"/>
      <c r="H327" s="15"/>
      <c r="I327" s="14"/>
      <c r="J327" s="15"/>
      <c r="K327" s="14"/>
      <c r="L327" s="16">
        <f t="shared" si="28"/>
        <v>0</v>
      </c>
      <c r="M327" s="17"/>
      <c r="N327" s="2"/>
    </row>
    <row r="328" spans="1:14" ht="18" customHeight="1" x14ac:dyDescent="0.2">
      <c r="A328" s="54"/>
      <c r="B328" s="54"/>
      <c r="C328" s="55"/>
      <c r="D328" s="56"/>
      <c r="E328" s="14"/>
      <c r="F328" s="15"/>
      <c r="G328" s="14"/>
      <c r="H328" s="15"/>
      <c r="I328" s="14"/>
      <c r="J328" s="15"/>
      <c r="K328" s="14"/>
      <c r="L328" s="16">
        <f t="shared" si="28"/>
        <v>0</v>
      </c>
      <c r="M328" s="17"/>
      <c r="N328" s="2"/>
    </row>
    <row r="329" spans="1:14" ht="18" customHeight="1" x14ac:dyDescent="0.2">
      <c r="A329" s="54"/>
      <c r="B329" s="54"/>
      <c r="C329" s="55"/>
      <c r="D329" s="56"/>
      <c r="E329" s="14"/>
      <c r="F329" s="15"/>
      <c r="G329" s="14"/>
      <c r="H329" s="15"/>
      <c r="I329" s="14"/>
      <c r="J329" s="15"/>
      <c r="K329" s="14"/>
      <c r="L329" s="16">
        <f t="shared" si="28"/>
        <v>0</v>
      </c>
      <c r="M329" s="17"/>
      <c r="N329" s="2"/>
    </row>
    <row r="330" spans="1:14" ht="18" customHeight="1" x14ac:dyDescent="0.2">
      <c r="A330" s="54"/>
      <c r="B330" s="54"/>
      <c r="C330" s="55"/>
      <c r="D330" s="56"/>
      <c r="E330" s="14"/>
      <c r="F330" s="15"/>
      <c r="G330" s="14"/>
      <c r="H330" s="15"/>
      <c r="I330" s="14"/>
      <c r="J330" s="15"/>
      <c r="K330" s="14"/>
      <c r="L330" s="16">
        <f t="shared" si="28"/>
        <v>0</v>
      </c>
      <c r="M330" s="17"/>
      <c r="N330" s="2"/>
    </row>
    <row r="331" spans="1:14" ht="18" customHeight="1" x14ac:dyDescent="0.2">
      <c r="A331" s="54"/>
      <c r="B331" s="54"/>
      <c r="C331" s="59"/>
      <c r="D331" s="56"/>
      <c r="E331" s="14"/>
      <c r="F331" s="15"/>
      <c r="G331" s="14"/>
      <c r="H331" s="15"/>
      <c r="I331" s="14"/>
      <c r="J331" s="15"/>
      <c r="K331" s="14"/>
      <c r="L331" s="16">
        <f t="shared" si="28"/>
        <v>0</v>
      </c>
      <c r="M331" s="17"/>
      <c r="N331" s="2"/>
    </row>
    <row r="332" spans="1:14" ht="18" customHeight="1" x14ac:dyDescent="0.2">
      <c r="A332" s="54"/>
      <c r="B332" s="54"/>
      <c r="C332" s="59"/>
      <c r="D332" s="56"/>
      <c r="E332" s="14"/>
      <c r="F332" s="15"/>
      <c r="G332" s="14"/>
      <c r="H332" s="15"/>
      <c r="I332" s="14"/>
      <c r="J332" s="15"/>
      <c r="K332" s="14"/>
      <c r="L332" s="16">
        <f t="shared" si="28"/>
        <v>0</v>
      </c>
      <c r="M332" s="17"/>
      <c r="N332" s="2"/>
    </row>
    <row r="333" spans="1:14" ht="18" customHeight="1" x14ac:dyDescent="0.2">
      <c r="A333" s="118" t="s">
        <v>18</v>
      </c>
      <c r="B333" s="97"/>
      <c r="C333" s="119"/>
      <c r="D333" s="25"/>
      <c r="E333" s="26" t="e">
        <f>SMALL(E321:E332,1)</f>
        <v>#NUM!</v>
      </c>
      <c r="F333" s="26"/>
      <c r="G333" s="26" t="e">
        <f>SMALL(G321:G332,1)</f>
        <v>#NUM!</v>
      </c>
      <c r="H333" s="26"/>
      <c r="I333" s="26" t="e">
        <f>SMALL(I321:I332,1)</f>
        <v>#NUM!</v>
      </c>
      <c r="J333" s="26"/>
      <c r="K333" s="26" t="e">
        <f>SMALL(K321:K332,1)</f>
        <v>#NUM!</v>
      </c>
      <c r="L333" s="16"/>
      <c r="M333" s="17"/>
      <c r="N333" s="2"/>
    </row>
    <row r="334" spans="1:14" ht="18" customHeight="1" x14ac:dyDescent="0.2">
      <c r="A334" s="118" t="s">
        <v>18</v>
      </c>
      <c r="B334" s="97"/>
      <c r="C334" s="119"/>
      <c r="D334" s="25"/>
      <c r="E334" s="26" t="e">
        <f>SMALL(E321:E332,2)</f>
        <v>#NUM!</v>
      </c>
      <c r="F334" s="26"/>
      <c r="G334" s="26" t="e">
        <f>SMALL(G321:G332,2)</f>
        <v>#NUM!</v>
      </c>
      <c r="H334" s="26"/>
      <c r="I334" s="26" t="e">
        <f>SMALL(I321:I332,2)</f>
        <v>#NUM!</v>
      </c>
      <c r="J334" s="26"/>
      <c r="K334" s="26" t="e">
        <f>SMALL(K321:K332,2)</f>
        <v>#NUM!</v>
      </c>
      <c r="L334" s="27"/>
      <c r="M334" s="28"/>
      <c r="N334" s="2"/>
    </row>
    <row r="335" spans="1:14" ht="18" customHeight="1" x14ac:dyDescent="0.2">
      <c r="A335" s="118" t="s">
        <v>18</v>
      </c>
      <c r="B335" s="97"/>
      <c r="C335" s="119"/>
      <c r="D335" s="25"/>
      <c r="E335" s="26" t="e">
        <f>SMALL(E321:E332,3)</f>
        <v>#NUM!</v>
      </c>
      <c r="F335" s="26"/>
      <c r="G335" s="26" t="e">
        <f>SMALL(G321:G332,3)</f>
        <v>#NUM!</v>
      </c>
      <c r="H335" s="26"/>
      <c r="I335" s="26" t="e">
        <f>SMALL(I321:I332,3)</f>
        <v>#NUM!</v>
      </c>
      <c r="J335" s="26"/>
      <c r="K335" s="26" t="e">
        <f>SMALL(K321:K332,3)</f>
        <v>#NUM!</v>
      </c>
      <c r="L335" s="27"/>
      <c r="M335" s="28" t="s">
        <v>24</v>
      </c>
      <c r="N335" s="2"/>
    </row>
    <row r="336" spans="1:14" ht="18" customHeight="1" x14ac:dyDescent="0.2">
      <c r="A336" s="118" t="s">
        <v>18</v>
      </c>
      <c r="B336" s="97"/>
      <c r="C336" s="119"/>
      <c r="D336" s="25"/>
      <c r="E336" s="26" t="e">
        <f>SMALL(E321:E332,4)</f>
        <v>#NUM!</v>
      </c>
      <c r="F336" s="26"/>
      <c r="G336" s="26" t="e">
        <f>SMALL(G321:G332,4)</f>
        <v>#NUM!</v>
      </c>
      <c r="H336" s="26"/>
      <c r="I336" s="26" t="e">
        <f>SMALL(I321:I332,4)</f>
        <v>#NUM!</v>
      </c>
      <c r="J336" s="26"/>
      <c r="K336" s="26" t="e">
        <f>SMALL(K321:K332,4)</f>
        <v>#NUM!</v>
      </c>
      <c r="L336" s="27"/>
      <c r="M336" s="29">
        <v>4</v>
      </c>
      <c r="N336" s="2"/>
    </row>
    <row r="337" spans="1:14" ht="18" customHeight="1" x14ac:dyDescent="0.2">
      <c r="A337" s="118" t="s">
        <v>18</v>
      </c>
      <c r="B337" s="97"/>
      <c r="C337" s="119"/>
      <c r="D337" s="30"/>
      <c r="E337" s="26" t="e">
        <f>SMALL(E321:E332,5)</f>
        <v>#NUM!</v>
      </c>
      <c r="F337" s="31"/>
      <c r="G337" s="31" t="e">
        <f>SMALL(G321:G332,5)</f>
        <v>#NUM!</v>
      </c>
      <c r="H337" s="31"/>
      <c r="I337" s="26" t="e">
        <f>SMALL(I321:I332,5)</f>
        <v>#NUM!</v>
      </c>
      <c r="J337" s="31"/>
      <c r="K337" s="31" t="e">
        <f>SMALL(K321:K332,5)</f>
        <v>#NUM!</v>
      </c>
      <c r="L337" s="32"/>
      <c r="M337" s="29"/>
      <c r="N337" s="2"/>
    </row>
    <row r="338" spans="1:14" ht="18" customHeight="1" x14ac:dyDescent="0.2">
      <c r="A338" s="118" t="s">
        <v>18</v>
      </c>
      <c r="B338" s="97"/>
      <c r="C338" s="119"/>
      <c r="D338" s="30"/>
      <c r="E338" s="26" t="e">
        <f>SMALL(E321:E332,6)</f>
        <v>#NUM!</v>
      </c>
      <c r="F338" s="31"/>
      <c r="G338" s="31" t="e">
        <f>SMALL(G321:G332,6)</f>
        <v>#NUM!</v>
      </c>
      <c r="H338" s="31"/>
      <c r="I338" s="31" t="e">
        <f>SMALL(I321:I332,6)</f>
        <v>#NUM!</v>
      </c>
      <c r="J338" s="31"/>
      <c r="K338" s="31" t="e">
        <f>SMALL(K321:K332,6)</f>
        <v>#NUM!</v>
      </c>
      <c r="L338" s="32"/>
      <c r="M338" s="29"/>
      <c r="N338" s="2"/>
    </row>
    <row r="339" spans="1:14" ht="18" customHeight="1" x14ac:dyDescent="0.25">
      <c r="A339" s="120" t="s">
        <v>19</v>
      </c>
      <c r="B339" s="107"/>
      <c r="C339" s="108"/>
      <c r="D339" s="33"/>
      <c r="E339" s="34" t="e">
        <f>SUM(E321:E332)-E333-E334-E335-E336-E337-E338</f>
        <v>#NUM!</v>
      </c>
      <c r="F339" s="34"/>
      <c r="G339" s="34" t="e">
        <f>SUM(G321:G332)-G333-G334-G335-G336-G337-G338</f>
        <v>#NUM!</v>
      </c>
      <c r="H339" s="34"/>
      <c r="I339" s="34" t="e">
        <f>SUM(I321:I332)-I333-I334-I335-I336-I337-I338</f>
        <v>#NUM!</v>
      </c>
      <c r="J339" s="34"/>
      <c r="K339" s="34" t="e">
        <f>SUM(K321:K332)-K333-K334-K335-K336-K337-K338</f>
        <v>#NUM!</v>
      </c>
      <c r="L339" s="35" t="e">
        <f>SUM($E339+$G339+$I339+$K339)</f>
        <v>#NUM!</v>
      </c>
      <c r="M339" s="36">
        <f>COUNTIF(D321:J332,M336)</f>
        <v>0</v>
      </c>
      <c r="N339" s="2"/>
    </row>
    <row r="340" spans="1:14" ht="18" customHeight="1" x14ac:dyDescent="0.2">
      <c r="M340" s="2"/>
      <c r="N340" s="2"/>
    </row>
    <row r="341" spans="1:14" ht="18" customHeight="1" x14ac:dyDescent="0.25">
      <c r="A341" s="94" t="s">
        <v>16</v>
      </c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95"/>
      <c r="M341" s="4"/>
      <c r="N341" s="2"/>
    </row>
    <row r="342" spans="1:14" ht="18" customHeight="1" x14ac:dyDescent="0.25">
      <c r="A342" s="106" t="s">
        <v>22</v>
      </c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8"/>
      <c r="M342" s="4"/>
      <c r="N342" s="2"/>
    </row>
    <row r="343" spans="1:14" ht="18" customHeight="1" x14ac:dyDescent="0.25">
      <c r="A343" s="109" t="s">
        <v>5</v>
      </c>
      <c r="B343" s="111" t="s">
        <v>6</v>
      </c>
      <c r="C343" s="113" t="s">
        <v>7</v>
      </c>
      <c r="D343" s="94" t="s">
        <v>8</v>
      </c>
      <c r="E343" s="95"/>
      <c r="F343" s="94" t="s">
        <v>9</v>
      </c>
      <c r="G343" s="95"/>
      <c r="H343" s="94" t="s">
        <v>10</v>
      </c>
      <c r="I343" s="95"/>
      <c r="J343" s="94" t="s">
        <v>11</v>
      </c>
      <c r="K343" s="95"/>
      <c r="L343" s="6" t="s">
        <v>12</v>
      </c>
      <c r="M343" s="4"/>
      <c r="N343" s="2"/>
    </row>
    <row r="344" spans="1:14" ht="18" customHeight="1" x14ac:dyDescent="0.25">
      <c r="A344" s="121"/>
      <c r="B344" s="122"/>
      <c r="C344" s="123"/>
      <c r="D344" s="7" t="s">
        <v>14</v>
      </c>
      <c r="E344" s="8" t="s">
        <v>15</v>
      </c>
      <c r="F344" s="7" t="s">
        <v>14</v>
      </c>
      <c r="G344" s="8" t="s">
        <v>15</v>
      </c>
      <c r="H344" s="7" t="s">
        <v>14</v>
      </c>
      <c r="I344" s="8" t="s">
        <v>15</v>
      </c>
      <c r="J344" s="7" t="s">
        <v>14</v>
      </c>
      <c r="K344" s="8" t="s">
        <v>15</v>
      </c>
      <c r="L344" s="9"/>
      <c r="M344" s="4"/>
      <c r="N344" s="2"/>
    </row>
    <row r="345" spans="1:14" ht="18" customHeight="1" x14ac:dyDescent="0.2">
      <c r="A345" s="54"/>
      <c r="B345" s="54"/>
      <c r="C345" s="55"/>
      <c r="D345" s="56"/>
      <c r="E345" s="14"/>
      <c r="F345" s="15"/>
      <c r="G345" s="14"/>
      <c r="H345" s="15"/>
      <c r="I345" s="14"/>
      <c r="J345" s="15"/>
      <c r="K345" s="14"/>
      <c r="L345" s="16">
        <f t="shared" ref="L345:L356" si="29">SUM($E345+$G345+$I345+$K345)</f>
        <v>0</v>
      </c>
      <c r="M345" s="17"/>
      <c r="N345" s="2"/>
    </row>
    <row r="346" spans="1:14" ht="18" customHeight="1" x14ac:dyDescent="0.2">
      <c r="A346" s="54"/>
      <c r="B346" s="54"/>
      <c r="C346" s="55"/>
      <c r="D346" s="56"/>
      <c r="E346" s="14"/>
      <c r="F346" s="15"/>
      <c r="G346" s="14"/>
      <c r="H346" s="15"/>
      <c r="I346" s="14"/>
      <c r="J346" s="15"/>
      <c r="K346" s="14"/>
      <c r="L346" s="16">
        <f t="shared" si="29"/>
        <v>0</v>
      </c>
      <c r="M346" s="17"/>
      <c r="N346" s="2"/>
    </row>
    <row r="347" spans="1:14" ht="18" customHeight="1" x14ac:dyDescent="0.2">
      <c r="A347" s="54"/>
      <c r="B347" s="54"/>
      <c r="C347" s="55"/>
      <c r="D347" s="56"/>
      <c r="E347" s="14"/>
      <c r="F347" s="15"/>
      <c r="G347" s="14"/>
      <c r="H347" s="15"/>
      <c r="I347" s="14"/>
      <c r="J347" s="15"/>
      <c r="K347" s="14"/>
      <c r="L347" s="16">
        <f t="shared" si="29"/>
        <v>0</v>
      </c>
      <c r="M347" s="17"/>
      <c r="N347" s="2"/>
    </row>
    <row r="348" spans="1:14" ht="18" customHeight="1" x14ac:dyDescent="0.2">
      <c r="A348" s="54"/>
      <c r="B348" s="54"/>
      <c r="C348" s="57"/>
      <c r="D348" s="56"/>
      <c r="E348" s="14"/>
      <c r="F348" s="15"/>
      <c r="G348" s="14"/>
      <c r="H348" s="15"/>
      <c r="I348" s="14"/>
      <c r="J348" s="15"/>
      <c r="K348" s="14"/>
      <c r="L348" s="16">
        <f t="shared" si="29"/>
        <v>0</v>
      </c>
      <c r="M348" s="17"/>
      <c r="N348" s="2"/>
    </row>
    <row r="349" spans="1:14" ht="18" customHeight="1" x14ac:dyDescent="0.2">
      <c r="A349" s="54"/>
      <c r="B349" s="54"/>
      <c r="C349" s="58"/>
      <c r="D349" s="56"/>
      <c r="E349" s="14"/>
      <c r="F349" s="15"/>
      <c r="G349" s="14"/>
      <c r="H349" s="15"/>
      <c r="I349" s="14"/>
      <c r="J349" s="15"/>
      <c r="K349" s="14"/>
      <c r="L349" s="16">
        <f t="shared" si="29"/>
        <v>0</v>
      </c>
      <c r="M349" s="17"/>
      <c r="N349" s="2"/>
    </row>
    <row r="350" spans="1:14" ht="18" customHeight="1" x14ac:dyDescent="0.2">
      <c r="A350" s="54"/>
      <c r="B350" s="54"/>
      <c r="C350" s="55"/>
      <c r="D350" s="56"/>
      <c r="E350" s="14"/>
      <c r="F350" s="15"/>
      <c r="G350" s="14"/>
      <c r="H350" s="15"/>
      <c r="I350" s="14"/>
      <c r="J350" s="15"/>
      <c r="K350" s="14"/>
      <c r="L350" s="16">
        <f t="shared" si="29"/>
        <v>0</v>
      </c>
      <c r="M350" s="17"/>
      <c r="N350" s="2"/>
    </row>
    <row r="351" spans="1:14" ht="18" customHeight="1" x14ac:dyDescent="0.2">
      <c r="A351" s="54"/>
      <c r="B351" s="54"/>
      <c r="C351" s="58"/>
      <c r="D351" s="56"/>
      <c r="E351" s="14"/>
      <c r="F351" s="15"/>
      <c r="G351" s="14"/>
      <c r="H351" s="15"/>
      <c r="I351" s="14"/>
      <c r="J351" s="15"/>
      <c r="K351" s="14"/>
      <c r="L351" s="16">
        <f t="shared" si="29"/>
        <v>0</v>
      </c>
      <c r="M351" s="17"/>
      <c r="N351" s="2"/>
    </row>
    <row r="352" spans="1:14" ht="18" customHeight="1" x14ac:dyDescent="0.2">
      <c r="A352" s="54"/>
      <c r="B352" s="54"/>
      <c r="C352" s="55"/>
      <c r="D352" s="56"/>
      <c r="E352" s="14"/>
      <c r="F352" s="15"/>
      <c r="G352" s="14"/>
      <c r="H352" s="15"/>
      <c r="I352" s="14"/>
      <c r="J352" s="15"/>
      <c r="K352" s="14"/>
      <c r="L352" s="16">
        <f t="shared" si="29"/>
        <v>0</v>
      </c>
      <c r="M352" s="17"/>
      <c r="N352" s="2"/>
    </row>
    <row r="353" spans="1:14" ht="18" customHeight="1" x14ac:dyDescent="0.2">
      <c r="A353" s="54"/>
      <c r="B353" s="54"/>
      <c r="C353" s="55"/>
      <c r="D353" s="56"/>
      <c r="E353" s="14"/>
      <c r="F353" s="15"/>
      <c r="G353" s="14"/>
      <c r="H353" s="15"/>
      <c r="I353" s="14"/>
      <c r="J353" s="15"/>
      <c r="K353" s="14"/>
      <c r="L353" s="16">
        <f t="shared" si="29"/>
        <v>0</v>
      </c>
      <c r="M353" s="17"/>
      <c r="N353" s="2"/>
    </row>
    <row r="354" spans="1:14" ht="18" customHeight="1" x14ac:dyDescent="0.2">
      <c r="A354" s="54"/>
      <c r="B354" s="54"/>
      <c r="C354" s="55"/>
      <c r="D354" s="56"/>
      <c r="E354" s="14"/>
      <c r="F354" s="15"/>
      <c r="G354" s="14"/>
      <c r="H354" s="15"/>
      <c r="I354" s="14"/>
      <c r="J354" s="15"/>
      <c r="K354" s="14"/>
      <c r="L354" s="16">
        <f t="shared" si="29"/>
        <v>0</v>
      </c>
      <c r="M354" s="17"/>
      <c r="N354" s="2"/>
    </row>
    <row r="355" spans="1:14" ht="18" customHeight="1" x14ac:dyDescent="0.2">
      <c r="A355" s="54"/>
      <c r="B355" s="54"/>
      <c r="C355" s="59"/>
      <c r="D355" s="56"/>
      <c r="E355" s="14"/>
      <c r="F355" s="15"/>
      <c r="G355" s="14"/>
      <c r="H355" s="15"/>
      <c r="I355" s="14"/>
      <c r="J355" s="15"/>
      <c r="K355" s="14"/>
      <c r="L355" s="16">
        <f t="shared" si="29"/>
        <v>0</v>
      </c>
      <c r="M355" s="17"/>
      <c r="N355" s="2"/>
    </row>
    <row r="356" spans="1:14" ht="18" customHeight="1" x14ac:dyDescent="0.2">
      <c r="A356" s="54"/>
      <c r="B356" s="54"/>
      <c r="C356" s="59"/>
      <c r="D356" s="56"/>
      <c r="E356" s="14"/>
      <c r="F356" s="15"/>
      <c r="G356" s="14"/>
      <c r="H356" s="15"/>
      <c r="I356" s="14"/>
      <c r="J356" s="15"/>
      <c r="K356" s="14"/>
      <c r="L356" s="16">
        <f t="shared" si="29"/>
        <v>0</v>
      </c>
      <c r="M356" s="17"/>
      <c r="N356" s="2"/>
    </row>
    <row r="357" spans="1:14" ht="18" customHeight="1" x14ac:dyDescent="0.2">
      <c r="A357" s="118" t="s">
        <v>18</v>
      </c>
      <c r="B357" s="97"/>
      <c r="C357" s="119"/>
      <c r="D357" s="25"/>
      <c r="E357" s="26" t="e">
        <f>SMALL(E345:E356,1)</f>
        <v>#NUM!</v>
      </c>
      <c r="F357" s="26"/>
      <c r="G357" s="26" t="e">
        <f>SMALL(G345:G356,1)</f>
        <v>#NUM!</v>
      </c>
      <c r="H357" s="26"/>
      <c r="I357" s="26" t="e">
        <f>SMALL(I345:I356,1)</f>
        <v>#NUM!</v>
      </c>
      <c r="J357" s="26"/>
      <c r="K357" s="26" t="e">
        <f>SMALL(K345:K356,1)</f>
        <v>#NUM!</v>
      </c>
      <c r="L357" s="16"/>
      <c r="M357" s="17"/>
      <c r="N357" s="2"/>
    </row>
    <row r="358" spans="1:14" ht="18" customHeight="1" x14ac:dyDescent="0.2">
      <c r="A358" s="118" t="s">
        <v>18</v>
      </c>
      <c r="B358" s="97"/>
      <c r="C358" s="119"/>
      <c r="D358" s="25"/>
      <c r="E358" s="26" t="e">
        <f>SMALL(E345:E356,2)</f>
        <v>#NUM!</v>
      </c>
      <c r="F358" s="26"/>
      <c r="G358" s="26" t="e">
        <f>SMALL(G345:G356,2)</f>
        <v>#NUM!</v>
      </c>
      <c r="H358" s="26"/>
      <c r="I358" s="26" t="e">
        <f>SMALL(I345:I356,2)</f>
        <v>#NUM!</v>
      </c>
      <c r="J358" s="26"/>
      <c r="K358" s="26" t="e">
        <f>SMALL(K345:K356,2)</f>
        <v>#NUM!</v>
      </c>
      <c r="L358" s="27"/>
      <c r="M358" s="28"/>
      <c r="N358" s="2"/>
    </row>
    <row r="359" spans="1:14" ht="18" customHeight="1" x14ac:dyDescent="0.2">
      <c r="A359" s="118" t="s">
        <v>18</v>
      </c>
      <c r="B359" s="97"/>
      <c r="C359" s="119"/>
      <c r="D359" s="25"/>
      <c r="E359" s="26" t="e">
        <f>SMALL(E345:E356,3)</f>
        <v>#NUM!</v>
      </c>
      <c r="F359" s="26"/>
      <c r="G359" s="26" t="e">
        <f>SMALL(G345:G356,3)</f>
        <v>#NUM!</v>
      </c>
      <c r="H359" s="26"/>
      <c r="I359" s="26" t="e">
        <f>SMALL(I345:I356,3)</f>
        <v>#NUM!</v>
      </c>
      <c r="J359" s="26"/>
      <c r="K359" s="26" t="e">
        <f>SMALL(K345:K356,3)</f>
        <v>#NUM!</v>
      </c>
      <c r="L359" s="27"/>
      <c r="M359" s="28" t="s">
        <v>24</v>
      </c>
      <c r="N359" s="2"/>
    </row>
    <row r="360" spans="1:14" ht="18" customHeight="1" x14ac:dyDescent="0.2">
      <c r="A360" s="118" t="s">
        <v>18</v>
      </c>
      <c r="B360" s="97"/>
      <c r="C360" s="119"/>
      <c r="D360" s="25"/>
      <c r="E360" s="26" t="e">
        <f>SMALL(E345:E356,4)</f>
        <v>#NUM!</v>
      </c>
      <c r="F360" s="26"/>
      <c r="G360" s="26" t="e">
        <f>SMALL(G345:G356,4)</f>
        <v>#NUM!</v>
      </c>
      <c r="H360" s="26"/>
      <c r="I360" s="26" t="e">
        <f>SMALL(I345:I356,4)</f>
        <v>#NUM!</v>
      </c>
      <c r="J360" s="26"/>
      <c r="K360" s="26" t="e">
        <f>SMALL(K345:K356,4)</f>
        <v>#NUM!</v>
      </c>
      <c r="L360" s="27"/>
      <c r="M360" s="29">
        <v>4</v>
      </c>
      <c r="N360" s="2"/>
    </row>
    <row r="361" spans="1:14" ht="18" customHeight="1" x14ac:dyDescent="0.2">
      <c r="A361" s="118" t="s">
        <v>18</v>
      </c>
      <c r="B361" s="97"/>
      <c r="C361" s="119"/>
      <c r="D361" s="30"/>
      <c r="E361" s="26" t="e">
        <f>SMALL(E345:E356,5)</f>
        <v>#NUM!</v>
      </c>
      <c r="F361" s="31"/>
      <c r="G361" s="31" t="e">
        <f>SMALL(G345:G356,5)</f>
        <v>#NUM!</v>
      </c>
      <c r="H361" s="31"/>
      <c r="I361" s="26" t="e">
        <f>SMALL(I345:I356,5)</f>
        <v>#NUM!</v>
      </c>
      <c r="J361" s="31"/>
      <c r="K361" s="31" t="e">
        <f>SMALL(K345:K356,5)</f>
        <v>#NUM!</v>
      </c>
      <c r="L361" s="32"/>
      <c r="M361" s="29"/>
      <c r="N361" s="2"/>
    </row>
    <row r="362" spans="1:14" ht="18" customHeight="1" x14ac:dyDescent="0.2">
      <c r="A362" s="118" t="s">
        <v>18</v>
      </c>
      <c r="B362" s="97"/>
      <c r="C362" s="119"/>
      <c r="D362" s="30"/>
      <c r="E362" s="26" t="e">
        <f>SMALL(E345:E356,6)</f>
        <v>#NUM!</v>
      </c>
      <c r="F362" s="31"/>
      <c r="G362" s="31" t="e">
        <f>SMALL(G345:G356,6)</f>
        <v>#NUM!</v>
      </c>
      <c r="H362" s="31"/>
      <c r="I362" s="31" t="e">
        <f>SMALL(I345:I356,6)</f>
        <v>#NUM!</v>
      </c>
      <c r="J362" s="31"/>
      <c r="K362" s="31" t="e">
        <f>SMALL(K345:K356,6)</f>
        <v>#NUM!</v>
      </c>
      <c r="L362" s="32"/>
      <c r="M362" s="29"/>
      <c r="N362" s="2"/>
    </row>
    <row r="363" spans="1:14" ht="18" customHeight="1" x14ac:dyDescent="0.25">
      <c r="A363" s="120" t="s">
        <v>19</v>
      </c>
      <c r="B363" s="107"/>
      <c r="C363" s="108"/>
      <c r="D363" s="33"/>
      <c r="E363" s="34" t="e">
        <f>SUM(E345:E356)-E357-E358-E359-E360-E361-E362</f>
        <v>#NUM!</v>
      </c>
      <c r="F363" s="34"/>
      <c r="G363" s="34" t="e">
        <f>SUM(G345:G356)-G357-G358-G359-G360-G361-G362</f>
        <v>#NUM!</v>
      </c>
      <c r="H363" s="34"/>
      <c r="I363" s="34" t="e">
        <f>SUM(I345:I356)-I357-I358-I359-I360-I361-I362</f>
        <v>#NUM!</v>
      </c>
      <c r="J363" s="34"/>
      <c r="K363" s="34" t="e">
        <f>SUM(K345:K356)-K357-K358-K359-K360-K361-K362</f>
        <v>#NUM!</v>
      </c>
      <c r="L363" s="35" t="e">
        <f>SUM($E363+$G363+$I363+$K363)</f>
        <v>#NUM!</v>
      </c>
      <c r="M363" s="36">
        <f>COUNTIF(D345:J356,M360)</f>
        <v>0</v>
      </c>
      <c r="N363" s="2"/>
    </row>
    <row r="364" spans="1:14" ht="18" customHeight="1" x14ac:dyDescent="0.2">
      <c r="M364" s="2"/>
      <c r="N364" s="2"/>
    </row>
    <row r="365" spans="1:14" ht="18" customHeight="1" x14ac:dyDescent="0.2">
      <c r="M365" s="2"/>
      <c r="N365" s="2"/>
    </row>
    <row r="366" spans="1:14" ht="18" customHeight="1" x14ac:dyDescent="0.2"/>
    <row r="367" spans="1:14" ht="18" customHeight="1" x14ac:dyDescent="0.2"/>
    <row r="368" spans="1:14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  <row r="1015" ht="18" customHeight="1" x14ac:dyDescent="0.2"/>
    <row r="1016" ht="18" customHeight="1" x14ac:dyDescent="0.2"/>
    <row r="1017" ht="18" customHeight="1" x14ac:dyDescent="0.2"/>
    <row r="1018" ht="18" customHeight="1" x14ac:dyDescent="0.2"/>
    <row r="1019" ht="18" customHeight="1" x14ac:dyDescent="0.2"/>
    <row r="1020" ht="18" customHeight="1" x14ac:dyDescent="0.2"/>
    <row r="1021" ht="18" customHeight="1" x14ac:dyDescent="0.2"/>
    <row r="1022" ht="18" customHeight="1" x14ac:dyDescent="0.2"/>
    <row r="1023" ht="18" customHeight="1" x14ac:dyDescent="0.2"/>
    <row r="1024" ht="18" customHeight="1" x14ac:dyDescent="0.2"/>
    <row r="1025" ht="18" customHeight="1" x14ac:dyDescent="0.2"/>
    <row r="1026" ht="18" customHeight="1" x14ac:dyDescent="0.2"/>
    <row r="1027" ht="18" customHeight="1" x14ac:dyDescent="0.2"/>
    <row r="1028" ht="18" customHeight="1" x14ac:dyDescent="0.2"/>
    <row r="1029" ht="18" customHeight="1" x14ac:dyDescent="0.2"/>
    <row r="1030" ht="18" customHeight="1" x14ac:dyDescent="0.2"/>
  </sheetData>
  <mergeCells count="245">
    <mergeCell ref="A333:C333"/>
    <mergeCell ref="A334:C334"/>
    <mergeCell ref="A335:C335"/>
    <mergeCell ref="A336:C336"/>
    <mergeCell ref="A285:C285"/>
    <mergeCell ref="B295:B296"/>
    <mergeCell ref="C295:C296"/>
    <mergeCell ref="A286:C286"/>
    <mergeCell ref="A287:C287"/>
    <mergeCell ref="A288:C288"/>
    <mergeCell ref="A289:C289"/>
    <mergeCell ref="A290:C290"/>
    <mergeCell ref="A291:C291"/>
    <mergeCell ref="A295:A296"/>
    <mergeCell ref="A293:L293"/>
    <mergeCell ref="A294:L294"/>
    <mergeCell ref="F319:G319"/>
    <mergeCell ref="H319:I319"/>
    <mergeCell ref="J319:K319"/>
    <mergeCell ref="D295:E295"/>
    <mergeCell ref="F295:G295"/>
    <mergeCell ref="H295:I295"/>
    <mergeCell ref="J295:K295"/>
    <mergeCell ref="A317:L317"/>
    <mergeCell ref="A360:C360"/>
    <mergeCell ref="A361:C361"/>
    <mergeCell ref="A362:C362"/>
    <mergeCell ref="A363:C363"/>
    <mergeCell ref="A337:C337"/>
    <mergeCell ref="A338:C338"/>
    <mergeCell ref="A339:C339"/>
    <mergeCell ref="A343:A344"/>
    <mergeCell ref="B343:B344"/>
    <mergeCell ref="C343:C344"/>
    <mergeCell ref="A357:C357"/>
    <mergeCell ref="A341:L341"/>
    <mergeCell ref="A342:L342"/>
    <mergeCell ref="D343:E343"/>
    <mergeCell ref="F343:G343"/>
    <mergeCell ref="H343:I343"/>
    <mergeCell ref="J343:K343"/>
    <mergeCell ref="A189:C189"/>
    <mergeCell ref="A190:C190"/>
    <mergeCell ref="A191:C191"/>
    <mergeCell ref="A192:C192"/>
    <mergeCell ref="A193:C193"/>
    <mergeCell ref="A194:C194"/>
    <mergeCell ref="A195:C195"/>
    <mergeCell ref="A358:C358"/>
    <mergeCell ref="A359:C359"/>
    <mergeCell ref="A237:C237"/>
    <mergeCell ref="A238:C238"/>
    <mergeCell ref="A239:C239"/>
    <mergeCell ref="A240:C240"/>
    <mergeCell ref="A241:C241"/>
    <mergeCell ref="A242:C242"/>
    <mergeCell ref="A243:C243"/>
    <mergeCell ref="A247:A248"/>
    <mergeCell ref="B247:B248"/>
    <mergeCell ref="C247:C248"/>
    <mergeCell ref="A261:C261"/>
    <mergeCell ref="A262:C262"/>
    <mergeCell ref="A263:C263"/>
    <mergeCell ref="A264:C264"/>
    <mergeCell ref="A265:C265"/>
    <mergeCell ref="B175:B176"/>
    <mergeCell ref="C175:C176"/>
    <mergeCell ref="A166:C166"/>
    <mergeCell ref="A167:C167"/>
    <mergeCell ref="A168:C168"/>
    <mergeCell ref="A169:C169"/>
    <mergeCell ref="A170:C170"/>
    <mergeCell ref="A171:C171"/>
    <mergeCell ref="A175:A176"/>
    <mergeCell ref="A143:C143"/>
    <mergeCell ref="A144:C144"/>
    <mergeCell ref="A145:C145"/>
    <mergeCell ref="A146:C146"/>
    <mergeCell ref="A147:C147"/>
    <mergeCell ref="A151:A152"/>
    <mergeCell ref="B151:B152"/>
    <mergeCell ref="C151:C152"/>
    <mergeCell ref="A165:C165"/>
    <mergeCell ref="A93:C93"/>
    <mergeCell ref="A94:C94"/>
    <mergeCell ref="A95:C95"/>
    <mergeCell ref="A96:C96"/>
    <mergeCell ref="A97:C97"/>
    <mergeCell ref="A98:C98"/>
    <mergeCell ref="A99:C99"/>
    <mergeCell ref="A117:C117"/>
    <mergeCell ref="A118:C118"/>
    <mergeCell ref="A103:A104"/>
    <mergeCell ref="B103:B104"/>
    <mergeCell ref="C103:C104"/>
    <mergeCell ref="A318:L318"/>
    <mergeCell ref="D319:E319"/>
    <mergeCell ref="A309:C309"/>
    <mergeCell ref="A310:C310"/>
    <mergeCell ref="A311:C311"/>
    <mergeCell ref="A312:C312"/>
    <mergeCell ref="A313:C313"/>
    <mergeCell ref="A314:C314"/>
    <mergeCell ref="A315:C315"/>
    <mergeCell ref="A319:A320"/>
    <mergeCell ref="B319:B320"/>
    <mergeCell ref="C319:C320"/>
    <mergeCell ref="D247:E247"/>
    <mergeCell ref="F247:G247"/>
    <mergeCell ref="H247:I247"/>
    <mergeCell ref="J247:K247"/>
    <mergeCell ref="A269:L269"/>
    <mergeCell ref="A270:L270"/>
    <mergeCell ref="D271:E271"/>
    <mergeCell ref="F271:G271"/>
    <mergeCell ref="H271:I271"/>
    <mergeCell ref="J271:K271"/>
    <mergeCell ref="A266:C266"/>
    <mergeCell ref="A267:C267"/>
    <mergeCell ref="A271:A272"/>
    <mergeCell ref="B271:B272"/>
    <mergeCell ref="C271:C272"/>
    <mergeCell ref="A223:A224"/>
    <mergeCell ref="B223:B224"/>
    <mergeCell ref="C223:C224"/>
    <mergeCell ref="D223:E223"/>
    <mergeCell ref="F223:G223"/>
    <mergeCell ref="H223:I223"/>
    <mergeCell ref="J223:K223"/>
    <mergeCell ref="A245:L245"/>
    <mergeCell ref="A246:L246"/>
    <mergeCell ref="A217:C217"/>
    <mergeCell ref="A218:C218"/>
    <mergeCell ref="A219:C219"/>
    <mergeCell ref="A221:L221"/>
    <mergeCell ref="A222:L222"/>
    <mergeCell ref="A199:A200"/>
    <mergeCell ref="B199:B200"/>
    <mergeCell ref="C199:C200"/>
    <mergeCell ref="A213:C213"/>
    <mergeCell ref="A214:C214"/>
    <mergeCell ref="A215:C215"/>
    <mergeCell ref="A216:C216"/>
    <mergeCell ref="J103:K103"/>
    <mergeCell ref="F199:G199"/>
    <mergeCell ref="H199:I199"/>
    <mergeCell ref="D175:E175"/>
    <mergeCell ref="F175:G175"/>
    <mergeCell ref="H175:I175"/>
    <mergeCell ref="J175:K175"/>
    <mergeCell ref="A197:L197"/>
    <mergeCell ref="A198:L198"/>
    <mergeCell ref="D199:E199"/>
    <mergeCell ref="J199:K199"/>
    <mergeCell ref="A119:C119"/>
    <mergeCell ref="A120:C120"/>
    <mergeCell ref="A121:C121"/>
    <mergeCell ref="A122:C122"/>
    <mergeCell ref="A123:C123"/>
    <mergeCell ref="A127:A128"/>
    <mergeCell ref="B127:B128"/>
    <mergeCell ref="A149:L149"/>
    <mergeCell ref="A150:L150"/>
    <mergeCell ref="D151:E151"/>
    <mergeCell ref="C127:C128"/>
    <mergeCell ref="A141:C141"/>
    <mergeCell ref="A142:C142"/>
    <mergeCell ref="F151:G151"/>
    <mergeCell ref="H151:I151"/>
    <mergeCell ref="J151:K151"/>
    <mergeCell ref="A173:L173"/>
    <mergeCell ref="A174:L174"/>
    <mergeCell ref="A45:C45"/>
    <mergeCell ref="A46:C46"/>
    <mergeCell ref="A47:C47"/>
    <mergeCell ref="A48:C48"/>
    <mergeCell ref="A49:C49"/>
    <mergeCell ref="A50:C50"/>
    <mergeCell ref="A51:C51"/>
    <mergeCell ref="A73:C73"/>
    <mergeCell ref="A74:C74"/>
    <mergeCell ref="A75:C75"/>
    <mergeCell ref="A77:L77"/>
    <mergeCell ref="A78:L78"/>
    <mergeCell ref="A79:A80"/>
    <mergeCell ref="B79:B80"/>
    <mergeCell ref="C79:C80"/>
    <mergeCell ref="D79:E79"/>
    <mergeCell ref="A53:L53"/>
    <mergeCell ref="A54:L54"/>
    <mergeCell ref="D55:E55"/>
    <mergeCell ref="F55:G55"/>
    <mergeCell ref="H55:I55"/>
    <mergeCell ref="J55:K55"/>
    <mergeCell ref="A125:L125"/>
    <mergeCell ref="A126:L126"/>
    <mergeCell ref="D127:E127"/>
    <mergeCell ref="F127:G127"/>
    <mergeCell ref="H127:I127"/>
    <mergeCell ref="J127:K127"/>
    <mergeCell ref="F79:G79"/>
    <mergeCell ref="H79:I79"/>
    <mergeCell ref="J79:K79"/>
    <mergeCell ref="A55:A56"/>
    <mergeCell ref="B55:B56"/>
    <mergeCell ref="C55:C56"/>
    <mergeCell ref="A69:C69"/>
    <mergeCell ref="A70:C70"/>
    <mergeCell ref="A71:C71"/>
    <mergeCell ref="A72:C72"/>
    <mergeCell ref="A101:L101"/>
    <mergeCell ref="A102:L102"/>
    <mergeCell ref="D103:E103"/>
    <mergeCell ref="F103:G103"/>
    <mergeCell ref="H103:I103"/>
    <mergeCell ref="D31:E31"/>
    <mergeCell ref="F31:G31"/>
    <mergeCell ref="H31:I31"/>
    <mergeCell ref="J31:K31"/>
    <mergeCell ref="A26:C26"/>
    <mergeCell ref="A27:C27"/>
    <mergeCell ref="A29:L29"/>
    <mergeCell ref="A30:L30"/>
    <mergeCell ref="A31:A32"/>
    <mergeCell ref="B31:B32"/>
    <mergeCell ref="C31:C32"/>
    <mergeCell ref="F7:G7"/>
    <mergeCell ref="H7:I7"/>
    <mergeCell ref="O7:T7"/>
    <mergeCell ref="V19:W29"/>
    <mergeCell ref="A1:L1"/>
    <mergeCell ref="O1:P4"/>
    <mergeCell ref="A3:L3"/>
    <mergeCell ref="A5:L5"/>
    <mergeCell ref="A6:L6"/>
    <mergeCell ref="A7:A8"/>
    <mergeCell ref="B7:B8"/>
    <mergeCell ref="J7:K7"/>
    <mergeCell ref="C7:C8"/>
    <mergeCell ref="D7:E7"/>
    <mergeCell ref="A21:C21"/>
    <mergeCell ref="A22:C22"/>
    <mergeCell ref="A23:C23"/>
    <mergeCell ref="A24:C24"/>
    <mergeCell ref="A25:C25"/>
  </mergeCells>
  <conditionalFormatting sqref="M51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30"/>
  <sheetViews>
    <sheetView topLeftCell="D1" workbookViewId="0">
      <selection activeCell="O9" sqref="O9:T10"/>
    </sheetView>
  </sheetViews>
  <sheetFormatPr baseColWidth="10" defaultColWidth="14.5" defaultRowHeight="15" customHeight="1" x14ac:dyDescent="0.2"/>
  <cols>
    <col min="1" max="1" width="17.5" customWidth="1"/>
    <col min="2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24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25</v>
      </c>
      <c r="P1" s="100"/>
    </row>
    <row r="2" spans="1:20" ht="17.25" customHeight="1" x14ac:dyDescent="0.2">
      <c r="M2" s="2"/>
      <c r="N2" s="2"/>
      <c r="O2" s="100"/>
      <c r="P2" s="100"/>
    </row>
    <row r="3" spans="1:20" ht="17.25" customHeight="1" x14ac:dyDescent="0.25">
      <c r="A3" s="124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7.25" customHeight="1" x14ac:dyDescent="0.2">
      <c r="M4" s="2"/>
      <c r="N4" s="2"/>
      <c r="O4" s="100"/>
      <c r="P4" s="100"/>
    </row>
    <row r="5" spans="1:20" ht="17.25" customHeight="1" x14ac:dyDescent="0.25">
      <c r="A5" s="94" t="s">
        <v>271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7.25" customHeight="1" x14ac:dyDescent="0.25">
      <c r="A6" s="106" t="s">
        <v>27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7.2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28</v>
      </c>
      <c r="P7" s="97"/>
      <c r="Q7" s="97"/>
      <c r="R7" s="97"/>
      <c r="S7" s="97"/>
      <c r="T7" s="98"/>
    </row>
    <row r="8" spans="1:20" ht="17.25" customHeight="1" x14ac:dyDescent="0.25">
      <c r="A8" s="110"/>
      <c r="B8" s="112"/>
      <c r="C8" s="114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7.25" customHeight="1" x14ac:dyDescent="0.2">
      <c r="A9" s="87" t="s">
        <v>294</v>
      </c>
      <c r="B9" s="87" t="s">
        <v>295</v>
      </c>
      <c r="C9" s="85">
        <v>1396148</v>
      </c>
      <c r="D9" s="40">
        <v>4</v>
      </c>
      <c r="E9" s="41">
        <v>16.399999999999999</v>
      </c>
      <c r="F9" s="42">
        <v>4</v>
      </c>
      <c r="G9" s="41">
        <v>16</v>
      </c>
      <c r="H9" s="42">
        <v>3</v>
      </c>
      <c r="I9" s="41">
        <v>13.7</v>
      </c>
      <c r="J9" s="42">
        <v>3</v>
      </c>
      <c r="K9" s="41">
        <v>13.9</v>
      </c>
      <c r="L9" s="43">
        <f t="shared" ref="L9:L20" si="0">SUM($E9+$G9+$I9+$K9)</f>
        <v>59.999999999999993</v>
      </c>
      <c r="M9" s="17"/>
      <c r="N9" s="2"/>
      <c r="O9" s="18" t="str">
        <f>A5</f>
        <v>AVENIR DE BREST</v>
      </c>
      <c r="P9" s="19">
        <f>E27</f>
        <v>90.250000000000014</v>
      </c>
      <c r="Q9" s="19">
        <f>G27</f>
        <v>96.100000000000009</v>
      </c>
      <c r="R9" s="19">
        <f>I27</f>
        <v>84.84999999999998</v>
      </c>
      <c r="S9" s="19">
        <f t="shared" ref="S9:T9" si="1">K27</f>
        <v>84.949999999999989</v>
      </c>
      <c r="T9" s="19">
        <f t="shared" si="1"/>
        <v>356.15</v>
      </c>
    </row>
    <row r="10" spans="1:20" ht="17.25" customHeight="1" x14ac:dyDescent="0.2">
      <c r="A10" s="87" t="s">
        <v>296</v>
      </c>
      <c r="B10" s="87" t="s">
        <v>297</v>
      </c>
      <c r="C10" s="85">
        <v>1139151</v>
      </c>
      <c r="D10" s="47">
        <v>3</v>
      </c>
      <c r="E10" s="48">
        <v>14.65</v>
      </c>
      <c r="F10" s="49">
        <v>4</v>
      </c>
      <c r="G10" s="48">
        <v>16.55</v>
      </c>
      <c r="H10" s="49">
        <v>3</v>
      </c>
      <c r="I10" s="48">
        <v>14</v>
      </c>
      <c r="J10" s="49">
        <v>3</v>
      </c>
      <c r="K10" s="48">
        <v>13.35</v>
      </c>
      <c r="L10" s="50">
        <f t="shared" si="0"/>
        <v>58.550000000000004</v>
      </c>
      <c r="M10" s="17"/>
      <c r="N10" s="2"/>
      <c r="O10" s="18" t="str">
        <f>A30</f>
        <v>PLMCB</v>
      </c>
      <c r="P10" s="19">
        <f>E52</f>
        <v>97.35</v>
      </c>
      <c r="Q10" s="19">
        <f>G52</f>
        <v>98.749999999999986</v>
      </c>
      <c r="R10" s="19">
        <f>I52</f>
        <v>85.800000000000011</v>
      </c>
      <c r="S10" s="19">
        <f t="shared" ref="S10:T10" si="2">K52</f>
        <v>88.7</v>
      </c>
      <c r="T10" s="19">
        <f t="shared" si="2"/>
        <v>370.59999999999997</v>
      </c>
    </row>
    <row r="11" spans="1:20" ht="17.25" customHeight="1" x14ac:dyDescent="0.2">
      <c r="A11" s="87" t="s">
        <v>298</v>
      </c>
      <c r="B11" s="87" t="s">
        <v>299</v>
      </c>
      <c r="C11" s="85">
        <v>1324854</v>
      </c>
      <c r="D11" s="47">
        <v>4</v>
      </c>
      <c r="E11" s="48">
        <v>14.1</v>
      </c>
      <c r="F11" s="49">
        <v>3</v>
      </c>
      <c r="G11" s="48">
        <v>14.45</v>
      </c>
      <c r="H11" s="49">
        <v>3</v>
      </c>
      <c r="I11" s="48">
        <v>14.95</v>
      </c>
      <c r="J11" s="49">
        <v>4</v>
      </c>
      <c r="K11" s="48">
        <v>15.15</v>
      </c>
      <c r="L11" s="50">
        <f t="shared" si="0"/>
        <v>58.65</v>
      </c>
      <c r="M11" s="17"/>
      <c r="N11" s="2"/>
      <c r="O11" s="18">
        <f>A55</f>
        <v>0</v>
      </c>
      <c r="P11" s="19">
        <f>E77</f>
        <v>0</v>
      </c>
      <c r="Q11" s="19">
        <f>G77</f>
        <v>0</v>
      </c>
      <c r="R11" s="19">
        <f>I77</f>
        <v>0</v>
      </c>
      <c r="S11" s="19">
        <f t="shared" ref="S11:T11" si="3">K77</f>
        <v>0</v>
      </c>
      <c r="T11" s="19">
        <f t="shared" si="3"/>
        <v>0</v>
      </c>
    </row>
    <row r="12" spans="1:20" ht="17.25" customHeight="1" x14ac:dyDescent="0.2">
      <c r="A12" s="87" t="s">
        <v>300</v>
      </c>
      <c r="B12" s="87" t="s">
        <v>214</v>
      </c>
      <c r="C12" s="85">
        <v>1424043</v>
      </c>
      <c r="D12" s="47">
        <v>4</v>
      </c>
      <c r="E12" s="48">
        <v>14.45</v>
      </c>
      <c r="F12" s="49">
        <v>3</v>
      </c>
      <c r="G12" s="48">
        <v>13.95</v>
      </c>
      <c r="H12" s="49">
        <v>3</v>
      </c>
      <c r="I12" s="48">
        <v>13</v>
      </c>
      <c r="J12" s="49">
        <v>3</v>
      </c>
      <c r="K12" s="48">
        <v>13.4</v>
      </c>
      <c r="L12" s="50">
        <f t="shared" si="0"/>
        <v>54.8</v>
      </c>
      <c r="M12" s="17"/>
      <c r="N12" s="2"/>
      <c r="O12" s="18">
        <f>A80</f>
        <v>0</v>
      </c>
      <c r="P12" s="19">
        <f>E102</f>
        <v>0</v>
      </c>
      <c r="Q12" s="19">
        <f>G102</f>
        <v>0</v>
      </c>
      <c r="R12" s="19">
        <f>I102</f>
        <v>0</v>
      </c>
      <c r="S12" s="19">
        <f t="shared" ref="S12:T12" si="4">K102</f>
        <v>0</v>
      </c>
      <c r="T12" s="19">
        <f t="shared" si="4"/>
        <v>0</v>
      </c>
    </row>
    <row r="13" spans="1:20" ht="17.25" customHeight="1" x14ac:dyDescent="0.2">
      <c r="A13" s="87" t="s">
        <v>301</v>
      </c>
      <c r="B13" s="87" t="s">
        <v>302</v>
      </c>
      <c r="C13" s="86">
        <v>1273556</v>
      </c>
      <c r="D13" s="47">
        <v>3</v>
      </c>
      <c r="E13" s="48">
        <v>13.1</v>
      </c>
      <c r="F13" s="49">
        <v>3</v>
      </c>
      <c r="G13" s="48">
        <v>12.5</v>
      </c>
      <c r="H13" s="49">
        <v>3</v>
      </c>
      <c r="I13" s="48">
        <v>13.7</v>
      </c>
      <c r="J13" s="49">
        <v>3</v>
      </c>
      <c r="K13" s="48">
        <v>13.2</v>
      </c>
      <c r="L13" s="50">
        <f t="shared" si="0"/>
        <v>52.5</v>
      </c>
      <c r="M13" s="17"/>
      <c r="N13" s="2"/>
      <c r="O13" s="18">
        <f>A105</f>
        <v>0</v>
      </c>
      <c r="P13" s="19">
        <f>E127</f>
        <v>0</v>
      </c>
      <c r="Q13" s="19">
        <f>G127</f>
        <v>0</v>
      </c>
      <c r="R13" s="19">
        <f>I127</f>
        <v>0</v>
      </c>
      <c r="S13" s="19">
        <f t="shared" ref="S13:T13" si="5">K127</f>
        <v>0</v>
      </c>
      <c r="T13" s="19">
        <f t="shared" si="5"/>
        <v>0</v>
      </c>
    </row>
    <row r="14" spans="1:20" ht="17.25" customHeight="1" x14ac:dyDescent="0.2">
      <c r="A14" s="87" t="s">
        <v>303</v>
      </c>
      <c r="B14" s="87" t="s">
        <v>304</v>
      </c>
      <c r="C14" s="85">
        <v>1252685</v>
      </c>
      <c r="D14" s="47">
        <v>3</v>
      </c>
      <c r="E14" s="48">
        <v>15</v>
      </c>
      <c r="F14" s="49">
        <v>4</v>
      </c>
      <c r="G14" s="48">
        <v>16.649999999999999</v>
      </c>
      <c r="H14" s="49">
        <v>3</v>
      </c>
      <c r="I14" s="48">
        <v>13.4</v>
      </c>
      <c r="J14" s="49">
        <v>3</v>
      </c>
      <c r="K14" s="48">
        <v>14.15</v>
      </c>
      <c r="L14" s="50">
        <f t="shared" si="0"/>
        <v>59.199999999999996</v>
      </c>
      <c r="M14" s="17"/>
      <c r="N14" s="2"/>
      <c r="O14" s="18">
        <f>A130</f>
        <v>0</v>
      </c>
      <c r="P14" s="19">
        <f>E152</f>
        <v>0</v>
      </c>
      <c r="Q14" s="19">
        <f>G152</f>
        <v>0</v>
      </c>
      <c r="R14" s="19">
        <f>I152</f>
        <v>0</v>
      </c>
      <c r="S14" s="19">
        <f t="shared" ref="S14:T14" si="6">K152</f>
        <v>0</v>
      </c>
      <c r="T14" s="19">
        <f t="shared" si="6"/>
        <v>0</v>
      </c>
    </row>
    <row r="15" spans="1:20" ht="17.25" customHeight="1" x14ac:dyDescent="0.2">
      <c r="A15" s="87" t="s">
        <v>305</v>
      </c>
      <c r="B15" s="87" t="s">
        <v>306</v>
      </c>
      <c r="C15" s="86">
        <v>1446486</v>
      </c>
      <c r="D15" s="47">
        <v>3</v>
      </c>
      <c r="E15" s="48">
        <v>12.95</v>
      </c>
      <c r="F15" s="49">
        <v>3</v>
      </c>
      <c r="G15" s="48">
        <v>14.4</v>
      </c>
      <c r="H15" s="49">
        <v>3</v>
      </c>
      <c r="I15" s="48">
        <v>14.1</v>
      </c>
      <c r="J15" s="49">
        <v>3</v>
      </c>
      <c r="K15" s="48">
        <v>13.25</v>
      </c>
      <c r="L15" s="50">
        <f t="shared" si="0"/>
        <v>54.7</v>
      </c>
      <c r="M15" s="17"/>
      <c r="N15" s="2"/>
      <c r="O15" s="18">
        <f>A155</f>
        <v>0</v>
      </c>
      <c r="P15" s="19">
        <f>E177</f>
        <v>0</v>
      </c>
      <c r="Q15" s="19">
        <f>G177</f>
        <v>0</v>
      </c>
      <c r="R15" s="19">
        <f>I177</f>
        <v>0</v>
      </c>
      <c r="S15" s="19">
        <f t="shared" ref="S15:T15" si="7">K177</f>
        <v>0</v>
      </c>
      <c r="T15" s="19">
        <f t="shared" si="7"/>
        <v>0</v>
      </c>
    </row>
    <row r="16" spans="1:20" ht="17.25" customHeight="1" x14ac:dyDescent="0.2">
      <c r="A16" s="87" t="s">
        <v>307</v>
      </c>
      <c r="B16" s="87" t="s">
        <v>308</v>
      </c>
      <c r="C16" s="85">
        <v>1174102</v>
      </c>
      <c r="D16" s="47">
        <v>3</v>
      </c>
      <c r="E16" s="48">
        <v>14.15</v>
      </c>
      <c r="F16" s="49">
        <v>4</v>
      </c>
      <c r="G16" s="48">
        <v>16.100000000000001</v>
      </c>
      <c r="H16" s="49">
        <v>3</v>
      </c>
      <c r="I16" s="48">
        <v>12.55</v>
      </c>
      <c r="J16" s="49">
        <v>3</v>
      </c>
      <c r="K16" s="48">
        <v>12.1</v>
      </c>
      <c r="L16" s="50">
        <f t="shared" si="0"/>
        <v>54.9</v>
      </c>
      <c r="M16" s="17"/>
      <c r="N16" s="2"/>
      <c r="O16" s="18" t="str">
        <f>A180</f>
        <v>ASSOCIATION</v>
      </c>
      <c r="P16" s="19" t="e">
        <f>E202</f>
        <v>#NUM!</v>
      </c>
      <c r="Q16" s="19" t="e">
        <f>G202</f>
        <v>#NUM!</v>
      </c>
      <c r="R16" s="19" t="e">
        <f>I202</f>
        <v>#NUM!</v>
      </c>
      <c r="S16" s="19" t="e">
        <f t="shared" ref="S16:T16" si="8">K202</f>
        <v>#NUM!</v>
      </c>
      <c r="T16" s="19" t="e">
        <f t="shared" si="8"/>
        <v>#NUM!</v>
      </c>
    </row>
    <row r="17" spans="1:23" ht="17.25" customHeight="1" x14ac:dyDescent="0.2">
      <c r="A17" s="87" t="s">
        <v>309</v>
      </c>
      <c r="B17" s="87" t="s">
        <v>310</v>
      </c>
      <c r="C17" s="85">
        <v>1446510</v>
      </c>
      <c r="D17" s="47">
        <v>3</v>
      </c>
      <c r="E17" s="48">
        <v>14.5</v>
      </c>
      <c r="F17" s="49">
        <v>3</v>
      </c>
      <c r="G17" s="48">
        <v>14</v>
      </c>
      <c r="H17" s="49">
        <v>3</v>
      </c>
      <c r="I17" s="48">
        <v>13.6</v>
      </c>
      <c r="J17" s="49">
        <v>3</v>
      </c>
      <c r="K17" s="48">
        <v>12.05</v>
      </c>
      <c r="L17" s="50">
        <f t="shared" si="0"/>
        <v>54.150000000000006</v>
      </c>
      <c r="M17" s="17"/>
      <c r="N17" s="2"/>
      <c r="O17" s="18" t="str">
        <f>A205</f>
        <v>ASSOCIATION</v>
      </c>
      <c r="P17" s="19" t="e">
        <f>E227</f>
        <v>#NUM!</v>
      </c>
      <c r="Q17" s="19" t="e">
        <f>G227</f>
        <v>#NUM!</v>
      </c>
      <c r="R17" s="19" t="e">
        <f>I227</f>
        <v>#NUM!</v>
      </c>
      <c r="S17" s="19" t="e">
        <f t="shared" ref="S17:T17" si="9">K227</f>
        <v>#NUM!</v>
      </c>
      <c r="T17" s="19" t="e">
        <f t="shared" si="9"/>
        <v>#NUM!</v>
      </c>
    </row>
    <row r="18" spans="1:23" ht="17.25" customHeight="1" x14ac:dyDescent="0.2">
      <c r="A18" s="87" t="s">
        <v>311</v>
      </c>
      <c r="B18" s="87" t="s">
        <v>312</v>
      </c>
      <c r="C18" s="85">
        <v>1446513</v>
      </c>
      <c r="D18" s="47">
        <v>3</v>
      </c>
      <c r="E18" s="48">
        <v>14.5</v>
      </c>
      <c r="F18" s="49">
        <v>4</v>
      </c>
      <c r="G18" s="48">
        <v>15.9</v>
      </c>
      <c r="H18" s="49">
        <v>3</v>
      </c>
      <c r="I18" s="48">
        <v>13.3</v>
      </c>
      <c r="J18" s="49">
        <v>4</v>
      </c>
      <c r="K18" s="48">
        <v>13.2</v>
      </c>
      <c r="L18" s="50">
        <f t="shared" si="0"/>
        <v>56.900000000000006</v>
      </c>
      <c r="M18" s="17"/>
      <c r="N18" s="2"/>
      <c r="O18" s="18" t="str">
        <f>A230</f>
        <v>ASSOCIATION</v>
      </c>
      <c r="P18" s="19" t="e">
        <f>E252</f>
        <v>#NUM!</v>
      </c>
      <c r="Q18" s="19" t="e">
        <f>G252</f>
        <v>#NUM!</v>
      </c>
      <c r="R18" s="19" t="e">
        <f>I252</f>
        <v>#NUM!</v>
      </c>
      <c r="S18" s="19" t="e">
        <f t="shared" ref="S18:T18" si="10">K252</f>
        <v>#NUM!</v>
      </c>
      <c r="T18" s="19" t="e">
        <f t="shared" si="10"/>
        <v>#NUM!</v>
      </c>
    </row>
    <row r="19" spans="1:23" ht="17.25" customHeight="1" x14ac:dyDescent="0.2">
      <c r="A19" s="87" t="s">
        <v>313</v>
      </c>
      <c r="B19" s="87" t="s">
        <v>270</v>
      </c>
      <c r="C19" s="85">
        <v>1364745</v>
      </c>
      <c r="D19" s="47">
        <v>4</v>
      </c>
      <c r="E19" s="48">
        <v>15.2</v>
      </c>
      <c r="F19" s="49">
        <v>3</v>
      </c>
      <c r="G19" s="48">
        <v>14.9</v>
      </c>
      <c r="H19" s="49">
        <v>3</v>
      </c>
      <c r="I19" s="48">
        <v>14.4</v>
      </c>
      <c r="J19" s="49">
        <v>4</v>
      </c>
      <c r="K19" s="48">
        <v>15</v>
      </c>
      <c r="L19" s="50">
        <f t="shared" si="0"/>
        <v>59.5</v>
      </c>
      <c r="M19" s="17"/>
      <c r="N19" s="2"/>
      <c r="O19" s="18" t="str">
        <f>A255</f>
        <v>ASSOCIATION</v>
      </c>
      <c r="P19" s="19" t="e">
        <f>E277</f>
        <v>#NUM!</v>
      </c>
      <c r="Q19" s="19" t="e">
        <f>G277</f>
        <v>#NUM!</v>
      </c>
      <c r="R19" s="19" t="e">
        <f>I277</f>
        <v>#NUM!</v>
      </c>
      <c r="S19" s="19" t="e">
        <f t="shared" ref="S19:T19" si="11">K277</f>
        <v>#NUM!</v>
      </c>
      <c r="T19" s="19" t="e">
        <f t="shared" si="11"/>
        <v>#NUM!</v>
      </c>
      <c r="V19" s="99" t="s">
        <v>17</v>
      </c>
      <c r="W19" s="100"/>
    </row>
    <row r="20" spans="1:23" ht="17.25" customHeight="1" x14ac:dyDescent="0.2">
      <c r="A20" s="87"/>
      <c r="B20" s="87"/>
      <c r="C20" s="83"/>
      <c r="D20" s="47"/>
      <c r="E20" s="48">
        <v>0</v>
      </c>
      <c r="F20" s="49"/>
      <c r="G20" s="48">
        <v>0</v>
      </c>
      <c r="H20" s="49"/>
      <c r="I20" s="48">
        <v>0</v>
      </c>
      <c r="J20" s="49"/>
      <c r="K20" s="48">
        <v>0</v>
      </c>
      <c r="L20" s="50">
        <f t="shared" si="0"/>
        <v>0</v>
      </c>
      <c r="M20" s="17"/>
      <c r="N20" s="2"/>
      <c r="O20" s="18" t="str">
        <f>A280</f>
        <v>ASSOCIATION</v>
      </c>
      <c r="P20" s="19" t="e">
        <f>E302</f>
        <v>#NUM!</v>
      </c>
      <c r="Q20" s="19" t="e">
        <f>G302</f>
        <v>#NUM!</v>
      </c>
      <c r="R20" s="19" t="e">
        <f>I302</f>
        <v>#NUM!</v>
      </c>
      <c r="S20" s="19" t="e">
        <f t="shared" ref="S20:T20" si="12">K302</f>
        <v>#NUM!</v>
      </c>
      <c r="T20" s="19" t="e">
        <f t="shared" si="12"/>
        <v>#NUM!</v>
      </c>
      <c r="V20" s="100"/>
      <c r="W20" s="100"/>
    </row>
    <row r="21" spans="1:23" ht="17.25" customHeight="1" x14ac:dyDescent="0.2">
      <c r="A21" s="115" t="s">
        <v>18</v>
      </c>
      <c r="B21" s="116"/>
      <c r="C21" s="117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str">
        <f>A305</f>
        <v>ASSOCIATION</v>
      </c>
      <c r="P21" s="19" t="e">
        <f>E327</f>
        <v>#NUM!</v>
      </c>
      <c r="Q21" s="19" t="e">
        <f>G327</f>
        <v>#NUM!</v>
      </c>
      <c r="R21" s="19" t="e">
        <f>I327</f>
        <v>#NUM!</v>
      </c>
      <c r="S21" s="19" t="e">
        <f t="shared" ref="S21:T21" si="13">K327</f>
        <v>#NUM!</v>
      </c>
      <c r="T21" s="19" t="e">
        <f t="shared" si="13"/>
        <v>#NUM!</v>
      </c>
      <c r="V21" s="100"/>
      <c r="W21" s="100"/>
    </row>
    <row r="22" spans="1:23" ht="17.25" customHeight="1" x14ac:dyDescent="0.2">
      <c r="A22" s="118" t="s">
        <v>18</v>
      </c>
      <c r="B22" s="97"/>
      <c r="C22" s="119"/>
      <c r="D22" s="25"/>
      <c r="E22" s="26">
        <f>SMALL(E9:E20,2)</f>
        <v>12.95</v>
      </c>
      <c r="F22" s="26"/>
      <c r="G22" s="26">
        <f>SMALL(G9:G20,2)</f>
        <v>12.5</v>
      </c>
      <c r="H22" s="26"/>
      <c r="I22" s="26">
        <f>SMALL(I9:I20,2)</f>
        <v>12.55</v>
      </c>
      <c r="J22" s="26"/>
      <c r="K22" s="26">
        <f>SMALL(K9:K20,2)</f>
        <v>12.05</v>
      </c>
      <c r="L22" s="27"/>
      <c r="M22" s="28"/>
      <c r="N22" s="2"/>
      <c r="O22" s="18" t="str">
        <f>A330</f>
        <v>ASSOCIATION</v>
      </c>
      <c r="P22" s="19" t="e">
        <f>E352</f>
        <v>#NUM!</v>
      </c>
      <c r="Q22" s="19" t="e">
        <f>G352</f>
        <v>#NUM!</v>
      </c>
      <c r="R22" s="19" t="e">
        <f>I352</f>
        <v>#NUM!</v>
      </c>
      <c r="S22" s="19" t="e">
        <f t="shared" ref="S22:T22" si="14">K352</f>
        <v>#NUM!</v>
      </c>
      <c r="T22" s="19" t="e">
        <f t="shared" si="14"/>
        <v>#NUM!</v>
      </c>
      <c r="V22" s="100"/>
      <c r="W22" s="100"/>
    </row>
    <row r="23" spans="1:23" ht="17.25" customHeight="1" x14ac:dyDescent="0.2">
      <c r="A23" s="118" t="s">
        <v>18</v>
      </c>
      <c r="B23" s="97"/>
      <c r="C23" s="119"/>
      <c r="D23" s="25"/>
      <c r="E23" s="26">
        <f>SMALL(E9:E20,3)</f>
        <v>13.1</v>
      </c>
      <c r="F23" s="26"/>
      <c r="G23" s="26">
        <f>SMALL(G9:G20,3)</f>
        <v>13.95</v>
      </c>
      <c r="H23" s="26"/>
      <c r="I23" s="26">
        <f>SMALL(I9:I20,3)</f>
        <v>13</v>
      </c>
      <c r="J23" s="26"/>
      <c r="K23" s="26">
        <f>SMALL(K9:K20,3)</f>
        <v>12.1</v>
      </c>
      <c r="L23" s="27"/>
      <c r="M23" s="28"/>
      <c r="N23" s="2"/>
      <c r="O23" s="18" t="str">
        <f>A355</f>
        <v>ASSOCIATION</v>
      </c>
      <c r="P23" s="19" t="e">
        <f>E377</f>
        <v>#NUM!</v>
      </c>
      <c r="Q23" s="19" t="e">
        <f>G377</f>
        <v>#NUM!</v>
      </c>
      <c r="R23" s="19" t="e">
        <f>I377</f>
        <v>#NUM!</v>
      </c>
      <c r="S23" s="19" t="e">
        <f t="shared" ref="S23:T23" si="15">K377</f>
        <v>#NUM!</v>
      </c>
      <c r="T23" s="19" t="e">
        <f t="shared" si="15"/>
        <v>#NUM!</v>
      </c>
      <c r="V23" s="100"/>
      <c r="W23" s="100"/>
    </row>
    <row r="24" spans="1:23" ht="17.25" customHeight="1" x14ac:dyDescent="0.2">
      <c r="A24" s="118" t="s">
        <v>18</v>
      </c>
      <c r="B24" s="97"/>
      <c r="C24" s="119"/>
      <c r="D24" s="25"/>
      <c r="E24" s="26">
        <f>SMALL(E9:E20,4)</f>
        <v>14.1</v>
      </c>
      <c r="F24" s="26"/>
      <c r="G24" s="26">
        <f>SMALL(G9:G20,4)</f>
        <v>14</v>
      </c>
      <c r="H24" s="26"/>
      <c r="I24" s="26">
        <f>SMALL(I9:I20,4)</f>
        <v>13.3</v>
      </c>
      <c r="J24" s="26"/>
      <c r="K24" s="26">
        <f>SMALL(K9:K20,4)</f>
        <v>13.2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7.25" customHeight="1" x14ac:dyDescent="0.2">
      <c r="A25" s="118" t="s">
        <v>18</v>
      </c>
      <c r="B25" s="97"/>
      <c r="C25" s="119"/>
      <c r="D25" s="30"/>
      <c r="E25" s="26">
        <f>SMALL(E9:E20,5)</f>
        <v>14.15</v>
      </c>
      <c r="F25" s="31"/>
      <c r="G25" s="31">
        <f>SMALL(G9:G20,5)</f>
        <v>14.4</v>
      </c>
      <c r="H25" s="31"/>
      <c r="I25" s="26">
        <f>SMALL(I9:I20,5)</f>
        <v>13.4</v>
      </c>
      <c r="J25" s="31"/>
      <c r="K25" s="31">
        <f>SMALL(K9:K20,5)</f>
        <v>13.2</v>
      </c>
      <c r="L25" s="32"/>
      <c r="M25" s="28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7.25" customHeight="1" x14ac:dyDescent="0.2">
      <c r="A26" s="118" t="s">
        <v>18</v>
      </c>
      <c r="B26" s="97"/>
      <c r="C26" s="119"/>
      <c r="D26" s="30"/>
      <c r="E26" s="26">
        <f>SMALL(E9:E20,6)</f>
        <v>14.45</v>
      </c>
      <c r="F26" s="31"/>
      <c r="G26" s="31">
        <f>SMALL(G9:G20,6)</f>
        <v>14.45</v>
      </c>
      <c r="H26" s="31"/>
      <c r="I26" s="31">
        <f>SMALL(I9:I20,6)</f>
        <v>13.6</v>
      </c>
      <c r="J26" s="31"/>
      <c r="K26" s="31">
        <f>SMALL(K9:K20,6)</f>
        <v>13.25</v>
      </c>
      <c r="L26" s="32"/>
      <c r="M26" s="28"/>
      <c r="N26" s="2"/>
      <c r="O26" s="18"/>
      <c r="P26" s="18"/>
      <c r="Q26" s="18"/>
      <c r="R26" s="18"/>
      <c r="S26" s="18"/>
      <c r="T26" s="18"/>
      <c r="V26" s="100"/>
      <c r="W26" s="100"/>
    </row>
    <row r="27" spans="1:23" ht="17.25" customHeight="1" x14ac:dyDescent="0.25">
      <c r="A27" s="120" t="s">
        <v>19</v>
      </c>
      <c r="B27" s="107"/>
      <c r="C27" s="108"/>
      <c r="D27" s="33"/>
      <c r="E27" s="34">
        <f>SUM(E9:E20)-E21-E22-E23-E24-E25-E26</f>
        <v>90.250000000000014</v>
      </c>
      <c r="F27" s="34"/>
      <c r="G27" s="34">
        <f>SUM(G9:G20)-G21-G22-G23-G24-G25-G26</f>
        <v>96.100000000000009</v>
      </c>
      <c r="H27" s="34"/>
      <c r="I27" s="34">
        <f>SUM(I9:I20)-I21-I22-I23-I24-I25-I26</f>
        <v>84.84999999999998</v>
      </c>
      <c r="J27" s="34"/>
      <c r="K27" s="34">
        <f>SUM(K9:K20)-K21-K22-K23-K24-K25-K26</f>
        <v>84.949999999999989</v>
      </c>
      <c r="L27" s="35">
        <f>SUM($E27+$G27+$I27+$K27)</f>
        <v>356.15</v>
      </c>
      <c r="M27" s="17"/>
      <c r="N27" s="2"/>
      <c r="O27" s="18"/>
      <c r="P27" s="18"/>
      <c r="Q27" s="18"/>
      <c r="R27" s="18"/>
      <c r="S27" s="18"/>
      <c r="T27" s="18"/>
      <c r="V27" s="100"/>
      <c r="W27" s="100"/>
    </row>
    <row r="28" spans="1:23" ht="17.25" customHeight="1" x14ac:dyDescent="0.25">
      <c r="A28" s="60"/>
      <c r="B28" s="61" t="s">
        <v>24</v>
      </c>
      <c r="C28" s="61">
        <v>3</v>
      </c>
      <c r="D28" s="60">
        <f>COUNTIF(D9:D20,$C$28)</f>
        <v>7</v>
      </c>
      <c r="E28" s="17"/>
      <c r="F28" s="60">
        <f>COUNTIF(F9:F20,$C$28)</f>
        <v>6</v>
      </c>
      <c r="G28" s="17"/>
      <c r="H28" s="60">
        <f>COUNTIF(H9:H20,$C$28)</f>
        <v>11</v>
      </c>
      <c r="I28" s="17"/>
      <c r="J28" s="60">
        <f>COUNTIF(J9:J20,$C$28)</f>
        <v>8</v>
      </c>
      <c r="K28" s="17"/>
      <c r="L28" s="62"/>
      <c r="M28" s="17"/>
      <c r="N28" s="2"/>
      <c r="O28" s="2"/>
      <c r="P28" s="2"/>
      <c r="Q28" s="2"/>
      <c r="R28" s="2"/>
      <c r="S28" s="2"/>
      <c r="T28" s="2"/>
      <c r="V28" s="100"/>
      <c r="W28" s="100"/>
    </row>
    <row r="29" spans="1:23" ht="17.25" customHeight="1" x14ac:dyDescent="0.25">
      <c r="B29" s="63" t="s">
        <v>24</v>
      </c>
      <c r="C29" s="63">
        <v>4</v>
      </c>
      <c r="D29" s="60">
        <f>COUNTIF(D9:D20,$C$29)</f>
        <v>4</v>
      </c>
      <c r="F29" s="60">
        <f>COUNTIF(F9:F20,$C$29)</f>
        <v>5</v>
      </c>
      <c r="H29" s="60">
        <f>COUNTIF(H9:H20,$C$29)</f>
        <v>0</v>
      </c>
      <c r="J29" s="60">
        <f>COUNTIF(J9:J20,$C$29)</f>
        <v>3</v>
      </c>
      <c r="L29" s="64" t="s">
        <v>29</v>
      </c>
      <c r="M29" s="2"/>
      <c r="N29" s="2"/>
      <c r="V29" s="100"/>
      <c r="W29" s="100"/>
    </row>
    <row r="30" spans="1:23" ht="17.25" customHeight="1" x14ac:dyDescent="0.25">
      <c r="A30" s="94" t="s">
        <v>145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95"/>
      <c r="M30" s="4"/>
      <c r="V30" s="100"/>
      <c r="W30" s="100"/>
    </row>
    <row r="31" spans="1:23" ht="17.25" customHeight="1" x14ac:dyDescent="0.25">
      <c r="A31" s="106" t="s">
        <v>27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4"/>
    </row>
    <row r="32" spans="1:23" ht="17.25" customHeight="1" x14ac:dyDescent="0.25">
      <c r="A32" s="109" t="s">
        <v>5</v>
      </c>
      <c r="B32" s="111" t="s">
        <v>6</v>
      </c>
      <c r="C32" s="113" t="s">
        <v>7</v>
      </c>
      <c r="D32" s="94" t="s">
        <v>8</v>
      </c>
      <c r="E32" s="95"/>
      <c r="F32" s="94" t="s">
        <v>9</v>
      </c>
      <c r="G32" s="95"/>
      <c r="H32" s="94" t="s">
        <v>10</v>
      </c>
      <c r="I32" s="95"/>
      <c r="J32" s="94" t="s">
        <v>11</v>
      </c>
      <c r="K32" s="95"/>
      <c r="L32" s="6" t="s">
        <v>12</v>
      </c>
      <c r="M32" s="4"/>
    </row>
    <row r="33" spans="1:14" ht="17.25" customHeight="1" x14ac:dyDescent="0.25">
      <c r="A33" s="121"/>
      <c r="B33" s="122"/>
      <c r="C33" s="123"/>
      <c r="D33" s="7" t="s">
        <v>14</v>
      </c>
      <c r="E33" s="8" t="s">
        <v>15</v>
      </c>
      <c r="F33" s="7" t="s">
        <v>14</v>
      </c>
      <c r="G33" s="8" t="s">
        <v>15</v>
      </c>
      <c r="H33" s="7" t="s">
        <v>14</v>
      </c>
      <c r="I33" s="8" t="s">
        <v>15</v>
      </c>
      <c r="J33" s="7" t="s">
        <v>14</v>
      </c>
      <c r="K33" s="8" t="s">
        <v>15</v>
      </c>
      <c r="L33" s="9"/>
      <c r="M33" s="4"/>
    </row>
    <row r="34" spans="1:14" ht="17.25" customHeight="1" x14ac:dyDescent="0.2">
      <c r="A34" s="87" t="s">
        <v>169</v>
      </c>
      <c r="B34" s="87" t="s">
        <v>170</v>
      </c>
      <c r="C34" s="85">
        <v>1132496</v>
      </c>
      <c r="D34" s="40">
        <v>3</v>
      </c>
      <c r="E34" s="41">
        <v>15.3</v>
      </c>
      <c r="F34" s="42">
        <v>4</v>
      </c>
      <c r="G34" s="41">
        <v>16.7</v>
      </c>
      <c r="H34" s="42">
        <v>3</v>
      </c>
      <c r="I34" s="41">
        <v>13.3</v>
      </c>
      <c r="J34" s="42">
        <v>3</v>
      </c>
      <c r="K34" s="41">
        <v>14.1</v>
      </c>
      <c r="L34" s="43">
        <f t="shared" ref="L34:L45" si="16">SUM($E34+$G34+$I34+$K34)</f>
        <v>59.4</v>
      </c>
      <c r="M34" s="17"/>
    </row>
    <row r="35" spans="1:14" ht="17.25" customHeight="1" x14ac:dyDescent="0.2">
      <c r="A35" s="87" t="s">
        <v>171</v>
      </c>
      <c r="B35" s="87" t="s">
        <v>141</v>
      </c>
      <c r="C35" s="85">
        <v>1163273</v>
      </c>
      <c r="D35" s="47">
        <v>3</v>
      </c>
      <c r="E35" s="48">
        <v>16.2</v>
      </c>
      <c r="F35" s="49">
        <v>4</v>
      </c>
      <c r="G35" s="48">
        <v>16.95</v>
      </c>
      <c r="H35" s="49">
        <v>3</v>
      </c>
      <c r="I35" s="48">
        <v>13.95</v>
      </c>
      <c r="J35" s="49">
        <v>4</v>
      </c>
      <c r="K35" s="48">
        <v>14.95</v>
      </c>
      <c r="L35" s="50">
        <f t="shared" si="16"/>
        <v>62.05</v>
      </c>
      <c r="M35" s="17"/>
    </row>
    <row r="36" spans="1:14" ht="17.25" customHeight="1" x14ac:dyDescent="0.2">
      <c r="A36" s="87" t="s">
        <v>172</v>
      </c>
      <c r="B36" s="87" t="s">
        <v>173</v>
      </c>
      <c r="C36" s="85">
        <v>1454203</v>
      </c>
      <c r="D36" s="47">
        <v>4</v>
      </c>
      <c r="E36" s="48">
        <v>16.5</v>
      </c>
      <c r="F36" s="49">
        <v>4</v>
      </c>
      <c r="G36" s="48">
        <v>16.600000000000001</v>
      </c>
      <c r="H36" s="49">
        <v>3</v>
      </c>
      <c r="I36" s="48">
        <v>14.3</v>
      </c>
      <c r="J36" s="49">
        <v>4</v>
      </c>
      <c r="K36" s="48">
        <v>16.25</v>
      </c>
      <c r="L36" s="50">
        <f t="shared" si="16"/>
        <v>63.650000000000006</v>
      </c>
      <c r="M36" s="17"/>
    </row>
    <row r="37" spans="1:14" ht="17.25" customHeight="1" x14ac:dyDescent="0.2">
      <c r="A37" s="87" t="s">
        <v>174</v>
      </c>
      <c r="B37" s="87" t="s">
        <v>175</v>
      </c>
      <c r="C37" s="85">
        <v>1328065</v>
      </c>
      <c r="D37" s="47">
        <v>3</v>
      </c>
      <c r="E37" s="48">
        <v>14.2</v>
      </c>
      <c r="F37" s="49">
        <v>3</v>
      </c>
      <c r="G37" s="48">
        <v>14.5</v>
      </c>
      <c r="H37" s="49">
        <v>3</v>
      </c>
      <c r="I37" s="48">
        <v>14.1</v>
      </c>
      <c r="J37" s="49">
        <v>3</v>
      </c>
      <c r="K37" s="48">
        <v>13.1</v>
      </c>
      <c r="L37" s="50">
        <f t="shared" si="16"/>
        <v>55.9</v>
      </c>
      <c r="M37" s="17"/>
    </row>
    <row r="38" spans="1:14" ht="17.25" customHeight="1" x14ac:dyDescent="0.2">
      <c r="A38" s="87" t="s">
        <v>176</v>
      </c>
      <c r="B38" s="87" t="s">
        <v>177</v>
      </c>
      <c r="C38" s="86">
        <v>1189790</v>
      </c>
      <c r="D38" s="47">
        <v>4</v>
      </c>
      <c r="E38" s="48">
        <v>16.55</v>
      </c>
      <c r="F38" s="49">
        <v>4</v>
      </c>
      <c r="G38" s="48">
        <v>16.850000000000001</v>
      </c>
      <c r="H38" s="49">
        <v>3</v>
      </c>
      <c r="I38" s="48">
        <v>15.1</v>
      </c>
      <c r="J38" s="49">
        <v>4</v>
      </c>
      <c r="K38" s="48">
        <v>14.8</v>
      </c>
      <c r="L38" s="50">
        <f t="shared" si="16"/>
        <v>63.300000000000011</v>
      </c>
      <c r="M38" s="17"/>
    </row>
    <row r="39" spans="1:14" ht="17.25" customHeight="1" x14ac:dyDescent="0.2">
      <c r="A39" s="87" t="s">
        <v>178</v>
      </c>
      <c r="B39" s="87" t="s">
        <v>179</v>
      </c>
      <c r="C39" s="85">
        <v>1328071</v>
      </c>
      <c r="D39" s="47">
        <v>4</v>
      </c>
      <c r="E39" s="48">
        <v>16.600000000000001</v>
      </c>
      <c r="F39" s="49">
        <v>4</v>
      </c>
      <c r="G39" s="48">
        <v>17.100000000000001</v>
      </c>
      <c r="H39" s="49">
        <v>3</v>
      </c>
      <c r="I39" s="48">
        <v>13.85</v>
      </c>
      <c r="J39" s="49">
        <v>4</v>
      </c>
      <c r="K39" s="48">
        <v>13.95</v>
      </c>
      <c r="L39" s="50">
        <f t="shared" si="16"/>
        <v>61.5</v>
      </c>
      <c r="M39" s="17"/>
    </row>
    <row r="40" spans="1:14" ht="17.25" customHeight="1" x14ac:dyDescent="0.2">
      <c r="A40" s="87" t="s">
        <v>180</v>
      </c>
      <c r="B40" s="87" t="s">
        <v>141</v>
      </c>
      <c r="C40" s="86">
        <v>1132521</v>
      </c>
      <c r="D40" s="47">
        <v>4</v>
      </c>
      <c r="E40" s="48">
        <v>15.4</v>
      </c>
      <c r="F40" s="49">
        <v>3</v>
      </c>
      <c r="G40" s="48">
        <v>14.4</v>
      </c>
      <c r="H40" s="49">
        <v>3</v>
      </c>
      <c r="I40" s="48">
        <v>13.9</v>
      </c>
      <c r="J40" s="49">
        <v>3</v>
      </c>
      <c r="K40" s="48">
        <v>14.1</v>
      </c>
      <c r="L40" s="50">
        <f t="shared" si="16"/>
        <v>57.800000000000004</v>
      </c>
      <c r="M40" s="17"/>
    </row>
    <row r="41" spans="1:14" ht="17.25" customHeight="1" x14ac:dyDescent="0.2">
      <c r="A41" s="87" t="s">
        <v>181</v>
      </c>
      <c r="B41" s="87" t="s">
        <v>182</v>
      </c>
      <c r="C41" s="85">
        <v>1286230</v>
      </c>
      <c r="D41" s="47">
        <v>4</v>
      </c>
      <c r="E41" s="48">
        <v>16.100000000000001</v>
      </c>
      <c r="F41" s="49">
        <v>3</v>
      </c>
      <c r="G41" s="48">
        <v>14.55</v>
      </c>
      <c r="H41" s="49">
        <v>3</v>
      </c>
      <c r="I41" s="48">
        <v>14.45</v>
      </c>
      <c r="J41" s="49">
        <v>4</v>
      </c>
      <c r="K41" s="48">
        <v>14.5</v>
      </c>
      <c r="L41" s="50">
        <f t="shared" si="16"/>
        <v>59.6</v>
      </c>
      <c r="M41" s="17"/>
    </row>
    <row r="42" spans="1:14" ht="17.25" customHeight="1" x14ac:dyDescent="0.2">
      <c r="A42" s="87"/>
      <c r="B42" s="87"/>
      <c r="C42" s="85"/>
      <c r="D42" s="47"/>
      <c r="E42" s="48">
        <v>0</v>
      </c>
      <c r="F42" s="49"/>
      <c r="G42" s="48">
        <v>0</v>
      </c>
      <c r="H42" s="49"/>
      <c r="I42" s="48">
        <v>0</v>
      </c>
      <c r="J42" s="49"/>
      <c r="K42" s="48">
        <v>0</v>
      </c>
      <c r="L42" s="50">
        <f t="shared" si="16"/>
        <v>0</v>
      </c>
      <c r="M42" s="17"/>
    </row>
    <row r="43" spans="1:14" ht="17.25" customHeight="1" x14ac:dyDescent="0.2">
      <c r="A43" s="87"/>
      <c r="B43" s="87"/>
      <c r="C43" s="85"/>
      <c r="D43" s="47"/>
      <c r="E43" s="48">
        <v>0</v>
      </c>
      <c r="F43" s="49"/>
      <c r="G43" s="48">
        <v>0</v>
      </c>
      <c r="H43" s="49"/>
      <c r="I43" s="48">
        <v>0</v>
      </c>
      <c r="J43" s="49"/>
      <c r="K43" s="48">
        <v>0</v>
      </c>
      <c r="L43" s="50">
        <f t="shared" si="16"/>
        <v>0</v>
      </c>
      <c r="M43" s="17"/>
    </row>
    <row r="44" spans="1:14" ht="17.25" customHeight="1" x14ac:dyDescent="0.2">
      <c r="A44" s="87"/>
      <c r="B44" s="87"/>
      <c r="C44" s="85"/>
      <c r="D44" s="47"/>
      <c r="E44" s="48">
        <v>0</v>
      </c>
      <c r="F44" s="49"/>
      <c r="G44" s="48">
        <v>0</v>
      </c>
      <c r="H44" s="49"/>
      <c r="I44" s="48">
        <v>0</v>
      </c>
      <c r="J44" s="49"/>
      <c r="K44" s="48">
        <v>0</v>
      </c>
      <c r="L44" s="50">
        <f t="shared" si="16"/>
        <v>0</v>
      </c>
      <c r="M44" s="17"/>
    </row>
    <row r="45" spans="1:14" ht="17.25" customHeight="1" x14ac:dyDescent="0.2">
      <c r="A45" s="87"/>
      <c r="B45" s="87"/>
      <c r="C45" s="83"/>
      <c r="D45" s="47"/>
      <c r="E45" s="48">
        <v>0</v>
      </c>
      <c r="F45" s="49"/>
      <c r="G45" s="48">
        <v>0</v>
      </c>
      <c r="H45" s="49"/>
      <c r="I45" s="48">
        <v>0</v>
      </c>
      <c r="J45" s="49"/>
      <c r="K45" s="48">
        <v>0</v>
      </c>
      <c r="L45" s="50">
        <f t="shared" si="16"/>
        <v>0</v>
      </c>
      <c r="M45" s="17"/>
    </row>
    <row r="46" spans="1:14" ht="17.25" customHeight="1" x14ac:dyDescent="0.2">
      <c r="A46" s="115" t="s">
        <v>18</v>
      </c>
      <c r="B46" s="116"/>
      <c r="C46" s="117"/>
      <c r="D46" s="25"/>
      <c r="E46" s="26">
        <f>SMALL(E34:E45,1)</f>
        <v>0</v>
      </c>
      <c r="F46" s="26"/>
      <c r="G46" s="26">
        <f>SMALL(G34:G45,1)</f>
        <v>0</v>
      </c>
      <c r="H46" s="26"/>
      <c r="I46" s="26">
        <f>SMALL(I34:I45,1)</f>
        <v>0</v>
      </c>
      <c r="J46" s="26"/>
      <c r="K46" s="26">
        <f>SMALL(K34:K45,1)</f>
        <v>0</v>
      </c>
      <c r="L46" s="16"/>
      <c r="M46" s="17"/>
    </row>
    <row r="47" spans="1:14" ht="17.25" customHeight="1" x14ac:dyDescent="0.2">
      <c r="A47" s="118" t="s">
        <v>18</v>
      </c>
      <c r="B47" s="97"/>
      <c r="C47" s="119"/>
      <c r="D47" s="25"/>
      <c r="E47" s="26">
        <f>SMALL(E34:E45,2)</f>
        <v>0</v>
      </c>
      <c r="F47" s="26"/>
      <c r="G47" s="26">
        <f>SMALL(G34:G45,2)</f>
        <v>0</v>
      </c>
      <c r="H47" s="26"/>
      <c r="I47" s="26">
        <f>SMALL(I34:I45,2)</f>
        <v>0</v>
      </c>
      <c r="J47" s="26"/>
      <c r="K47" s="26">
        <f>SMALL(K34:K45,2)</f>
        <v>0</v>
      </c>
      <c r="L47" s="27"/>
      <c r="M47" s="28"/>
      <c r="N47" s="2"/>
    </row>
    <row r="48" spans="1:14" ht="17.25" customHeight="1" x14ac:dyDescent="0.2">
      <c r="A48" s="118" t="s">
        <v>18</v>
      </c>
      <c r="B48" s="97"/>
      <c r="C48" s="119"/>
      <c r="D48" s="25"/>
      <c r="E48" s="26">
        <f>SMALL(E34:E45,3)</f>
        <v>0</v>
      </c>
      <c r="F48" s="26"/>
      <c r="G48" s="26">
        <f>SMALL(G34:G45,3)</f>
        <v>0</v>
      </c>
      <c r="H48" s="26"/>
      <c r="I48" s="26">
        <f>SMALL(I34:I45,3)</f>
        <v>0</v>
      </c>
      <c r="J48" s="26"/>
      <c r="K48" s="26">
        <f>SMALL(K34:K45,3)</f>
        <v>0</v>
      </c>
      <c r="L48" s="27"/>
      <c r="M48" s="28"/>
      <c r="N48" s="2"/>
    </row>
    <row r="49" spans="1:14" ht="17.25" customHeight="1" x14ac:dyDescent="0.2">
      <c r="A49" s="118" t="s">
        <v>18</v>
      </c>
      <c r="B49" s="97"/>
      <c r="C49" s="119"/>
      <c r="D49" s="25"/>
      <c r="E49" s="26">
        <f>SMALL(E34:E45,4)</f>
        <v>0</v>
      </c>
      <c r="F49" s="26"/>
      <c r="G49" s="26">
        <f>SMALL(G34:G45,4)</f>
        <v>0</v>
      </c>
      <c r="H49" s="26"/>
      <c r="I49" s="26">
        <f>SMALL(I34:I45,4)</f>
        <v>0</v>
      </c>
      <c r="J49" s="26"/>
      <c r="K49" s="26">
        <f>SMALL(K34:K45,4)</f>
        <v>0</v>
      </c>
      <c r="L49" s="27"/>
      <c r="M49" s="28"/>
      <c r="N49" s="2"/>
    </row>
    <row r="50" spans="1:14" ht="17.25" customHeight="1" x14ac:dyDescent="0.2">
      <c r="A50" s="118" t="s">
        <v>18</v>
      </c>
      <c r="B50" s="97"/>
      <c r="C50" s="119"/>
      <c r="D50" s="30"/>
      <c r="E50" s="26">
        <f>SMALL(E34:E45,5)</f>
        <v>14.2</v>
      </c>
      <c r="F50" s="31"/>
      <c r="G50" s="31">
        <f>SMALL(G34:G45,5)</f>
        <v>14.4</v>
      </c>
      <c r="H50" s="31"/>
      <c r="I50" s="26">
        <f>SMALL(I34:I45,5)</f>
        <v>13.3</v>
      </c>
      <c r="J50" s="31"/>
      <c r="K50" s="31">
        <f>SMALL(K34:K45,5)</f>
        <v>13.1</v>
      </c>
      <c r="L50" s="32"/>
      <c r="M50" s="28"/>
      <c r="N50" s="2"/>
    </row>
    <row r="51" spans="1:14" ht="17.25" customHeight="1" x14ac:dyDescent="0.2">
      <c r="A51" s="118" t="s">
        <v>18</v>
      </c>
      <c r="B51" s="97"/>
      <c r="C51" s="119"/>
      <c r="D51" s="30"/>
      <c r="E51" s="26">
        <f>SMALL(E34:E45,6)</f>
        <v>15.3</v>
      </c>
      <c r="F51" s="31"/>
      <c r="G51" s="31">
        <f>SMALL(G34:G45,6)</f>
        <v>14.5</v>
      </c>
      <c r="H51" s="31"/>
      <c r="I51" s="31">
        <f>SMALL(I34:I45,6)</f>
        <v>13.85</v>
      </c>
      <c r="J51" s="31"/>
      <c r="K51" s="31">
        <f>SMALL(K34:K45,6)</f>
        <v>13.95</v>
      </c>
      <c r="L51" s="32"/>
      <c r="M51" s="28"/>
      <c r="N51" s="2"/>
    </row>
    <row r="52" spans="1:14" ht="17.25" customHeight="1" x14ac:dyDescent="0.25">
      <c r="A52" s="120" t="s">
        <v>19</v>
      </c>
      <c r="B52" s="107"/>
      <c r="C52" s="108"/>
      <c r="D52" s="33"/>
      <c r="E52" s="34">
        <f>SUM(E34:E45)-E46-E47-E48-E49-E50-E51</f>
        <v>97.35</v>
      </c>
      <c r="F52" s="34"/>
      <c r="G52" s="34">
        <f>SUM(G34:G45)-G46-G47-G48-G49-G50-G51</f>
        <v>98.749999999999986</v>
      </c>
      <c r="H52" s="34"/>
      <c r="I52" s="34">
        <f>SUM(I34:I45)-I46-I47-I48-I49-I50-I51</f>
        <v>85.800000000000011</v>
      </c>
      <c r="J52" s="34"/>
      <c r="K52" s="34">
        <f>SUM(K34:K45)-K46-K47-K48-K49-K50-K51</f>
        <v>88.7</v>
      </c>
      <c r="L52" s="35">
        <f>SUM($E52+$G52+$I52+$K52)</f>
        <v>370.59999999999997</v>
      </c>
      <c r="M52" s="17"/>
      <c r="N52" s="2"/>
    </row>
    <row r="53" spans="1:14" ht="17.25" customHeight="1" x14ac:dyDescent="0.25">
      <c r="A53" s="60"/>
      <c r="B53" s="61" t="s">
        <v>24</v>
      </c>
      <c r="C53" s="61">
        <v>3</v>
      </c>
      <c r="D53" s="60">
        <f>COUNTIF(D34:D45,$C$28)</f>
        <v>3</v>
      </c>
      <c r="E53" s="17"/>
      <c r="F53" s="60">
        <f>COUNTIF(F34:F45,$C$28)</f>
        <v>3</v>
      </c>
      <c r="G53" s="17"/>
      <c r="H53" s="60">
        <f>COUNTIF(H34:H45,$C$28)</f>
        <v>8</v>
      </c>
      <c r="I53" s="17"/>
      <c r="J53" s="60">
        <f>COUNTIF(J34:J45,$C$28)</f>
        <v>3</v>
      </c>
      <c r="K53" s="17"/>
      <c r="L53" s="62"/>
      <c r="M53" s="2"/>
      <c r="N53" s="2"/>
    </row>
    <row r="54" spans="1:14" ht="17.25" customHeight="1" x14ac:dyDescent="0.25">
      <c r="B54" s="63" t="s">
        <v>24</v>
      </c>
      <c r="C54" s="63">
        <v>4</v>
      </c>
      <c r="D54" s="60">
        <f>COUNTIF(D34:D45,$C$29)</f>
        <v>5</v>
      </c>
      <c r="F54" s="60">
        <f>COUNTIF(F34:F45,$C$29)</f>
        <v>5</v>
      </c>
      <c r="H54" s="60">
        <f>COUNTIF(H34:H45,$C$29)</f>
        <v>0</v>
      </c>
      <c r="J54" s="60">
        <f>COUNTIF(J34:J45,$C$29)</f>
        <v>5</v>
      </c>
      <c r="L54" s="64" t="s">
        <v>29</v>
      </c>
      <c r="M54" s="2"/>
      <c r="N54" s="2"/>
    </row>
    <row r="55" spans="1:14" ht="17.25" customHeight="1" x14ac:dyDescent="0.25">
      <c r="A55" s="94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95"/>
      <c r="M55" s="4"/>
      <c r="N55" s="2"/>
    </row>
    <row r="56" spans="1:14" ht="17.25" customHeight="1" x14ac:dyDescent="0.25">
      <c r="A56" s="106" t="s">
        <v>27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4"/>
      <c r="N56" s="2"/>
    </row>
    <row r="57" spans="1:14" ht="17.25" customHeight="1" x14ac:dyDescent="0.25">
      <c r="A57" s="109" t="s">
        <v>5</v>
      </c>
      <c r="B57" s="111" t="s">
        <v>6</v>
      </c>
      <c r="C57" s="113" t="s">
        <v>7</v>
      </c>
      <c r="D57" s="94" t="s">
        <v>8</v>
      </c>
      <c r="E57" s="95"/>
      <c r="F57" s="94" t="s">
        <v>9</v>
      </c>
      <c r="G57" s="95"/>
      <c r="H57" s="94" t="s">
        <v>10</v>
      </c>
      <c r="I57" s="95"/>
      <c r="J57" s="94" t="s">
        <v>11</v>
      </c>
      <c r="K57" s="95"/>
      <c r="L57" s="6" t="s">
        <v>12</v>
      </c>
      <c r="M57" s="4"/>
      <c r="N57" s="2"/>
    </row>
    <row r="58" spans="1:14" ht="17.25" customHeight="1" x14ac:dyDescent="0.25">
      <c r="A58" s="121"/>
      <c r="B58" s="122"/>
      <c r="C58" s="123"/>
      <c r="D58" s="7" t="s">
        <v>14</v>
      </c>
      <c r="E58" s="8" t="s">
        <v>15</v>
      </c>
      <c r="F58" s="7" t="s">
        <v>14</v>
      </c>
      <c r="G58" s="8" t="s">
        <v>15</v>
      </c>
      <c r="H58" s="7" t="s">
        <v>14</v>
      </c>
      <c r="I58" s="8" t="s">
        <v>15</v>
      </c>
      <c r="J58" s="7" t="s">
        <v>14</v>
      </c>
      <c r="K58" s="8" t="s">
        <v>15</v>
      </c>
      <c r="L58" s="9"/>
      <c r="M58" s="4"/>
      <c r="N58" s="2"/>
    </row>
    <row r="59" spans="1:14" ht="17.25" customHeight="1" x14ac:dyDescent="0.2">
      <c r="A59" s="37"/>
      <c r="B59" s="38"/>
      <c r="C59" s="39"/>
      <c r="D59" s="40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3">
        <f t="shared" ref="L59:L70" si="17">SUM($E59+$G59+$I59+$K59)</f>
        <v>0</v>
      </c>
      <c r="M59" s="17"/>
      <c r="N59" s="2"/>
    </row>
    <row r="60" spans="1:14" ht="17.25" customHeight="1" x14ac:dyDescent="0.2">
      <c r="A60" s="44"/>
      <c r="B60" s="45"/>
      <c r="C60" s="46"/>
      <c r="D60" s="47"/>
      <c r="E60" s="48">
        <v>0</v>
      </c>
      <c r="F60" s="49"/>
      <c r="G60" s="48">
        <v>0</v>
      </c>
      <c r="H60" s="49"/>
      <c r="I60" s="48">
        <v>0</v>
      </c>
      <c r="J60" s="49"/>
      <c r="K60" s="48">
        <v>0</v>
      </c>
      <c r="L60" s="50">
        <f t="shared" si="17"/>
        <v>0</v>
      </c>
      <c r="M60" s="17"/>
      <c r="N60" s="2"/>
    </row>
    <row r="61" spans="1:14" ht="17.25" customHeight="1" x14ac:dyDescent="0.2">
      <c r="A61" s="44"/>
      <c r="B61" s="45"/>
      <c r="C61" s="46"/>
      <c r="D61" s="47"/>
      <c r="E61" s="48">
        <v>0</v>
      </c>
      <c r="F61" s="49"/>
      <c r="G61" s="48">
        <v>0</v>
      </c>
      <c r="H61" s="49"/>
      <c r="I61" s="48">
        <v>0</v>
      </c>
      <c r="J61" s="49"/>
      <c r="K61" s="48">
        <v>0</v>
      </c>
      <c r="L61" s="50">
        <f t="shared" si="17"/>
        <v>0</v>
      </c>
      <c r="M61" s="17"/>
      <c r="N61" s="2"/>
    </row>
    <row r="62" spans="1:14" ht="17.25" customHeight="1" x14ac:dyDescent="0.2">
      <c r="A62" s="44"/>
      <c r="B62" s="45"/>
      <c r="C62" s="46"/>
      <c r="D62" s="47"/>
      <c r="E62" s="48">
        <v>0</v>
      </c>
      <c r="F62" s="49"/>
      <c r="G62" s="48">
        <v>0</v>
      </c>
      <c r="H62" s="49"/>
      <c r="I62" s="48">
        <v>0</v>
      </c>
      <c r="J62" s="49"/>
      <c r="K62" s="48">
        <v>0</v>
      </c>
      <c r="L62" s="50">
        <f t="shared" si="17"/>
        <v>0</v>
      </c>
      <c r="M62" s="17"/>
      <c r="N62" s="2"/>
    </row>
    <row r="63" spans="1:14" ht="17.25" customHeight="1" x14ac:dyDescent="0.2">
      <c r="A63" s="44"/>
      <c r="B63" s="45"/>
      <c r="C63" s="51"/>
      <c r="D63" s="47"/>
      <c r="E63" s="48">
        <v>0</v>
      </c>
      <c r="F63" s="49"/>
      <c r="G63" s="48">
        <v>0</v>
      </c>
      <c r="H63" s="49"/>
      <c r="I63" s="48">
        <v>0</v>
      </c>
      <c r="J63" s="49"/>
      <c r="K63" s="48">
        <v>0</v>
      </c>
      <c r="L63" s="50">
        <f t="shared" si="17"/>
        <v>0</v>
      </c>
      <c r="M63" s="17"/>
      <c r="N63" s="2"/>
    </row>
    <row r="64" spans="1:14" ht="17.25" customHeight="1" x14ac:dyDescent="0.2">
      <c r="A64" s="44"/>
      <c r="B64" s="45"/>
      <c r="C64" s="46"/>
      <c r="D64" s="47"/>
      <c r="E64" s="48">
        <v>0</v>
      </c>
      <c r="F64" s="49"/>
      <c r="G64" s="48">
        <v>0</v>
      </c>
      <c r="H64" s="49"/>
      <c r="I64" s="48">
        <v>0</v>
      </c>
      <c r="J64" s="49"/>
      <c r="K64" s="48">
        <v>0</v>
      </c>
      <c r="L64" s="50">
        <f t="shared" si="17"/>
        <v>0</v>
      </c>
      <c r="M64" s="17"/>
      <c r="N64" s="2"/>
    </row>
    <row r="65" spans="1:14" ht="17.25" customHeight="1" x14ac:dyDescent="0.2">
      <c r="A65" s="44"/>
      <c r="B65" s="45"/>
      <c r="C65" s="51"/>
      <c r="D65" s="47"/>
      <c r="E65" s="48">
        <v>0</v>
      </c>
      <c r="F65" s="49"/>
      <c r="G65" s="48">
        <v>0</v>
      </c>
      <c r="H65" s="49"/>
      <c r="I65" s="48">
        <v>0</v>
      </c>
      <c r="J65" s="49"/>
      <c r="K65" s="48">
        <v>0</v>
      </c>
      <c r="L65" s="50">
        <f t="shared" si="17"/>
        <v>0</v>
      </c>
      <c r="M65" s="17"/>
      <c r="N65" s="2"/>
    </row>
    <row r="66" spans="1:14" ht="17.25" customHeight="1" x14ac:dyDescent="0.2">
      <c r="A66" s="44"/>
      <c r="B66" s="45"/>
      <c r="C66" s="46"/>
      <c r="D66" s="47"/>
      <c r="E66" s="48">
        <v>0</v>
      </c>
      <c r="F66" s="49"/>
      <c r="G66" s="48">
        <v>0</v>
      </c>
      <c r="H66" s="49"/>
      <c r="I66" s="48">
        <v>0</v>
      </c>
      <c r="J66" s="49"/>
      <c r="K66" s="48">
        <v>0</v>
      </c>
      <c r="L66" s="50">
        <f t="shared" si="17"/>
        <v>0</v>
      </c>
      <c r="M66" s="17"/>
      <c r="N66" s="2"/>
    </row>
    <row r="67" spans="1:14" ht="17.25" customHeight="1" x14ac:dyDescent="0.2">
      <c r="A67" s="44"/>
      <c r="B67" s="45"/>
      <c r="C67" s="52"/>
      <c r="D67" s="47"/>
      <c r="E67" s="48">
        <v>0</v>
      </c>
      <c r="F67" s="49"/>
      <c r="G67" s="48">
        <v>0</v>
      </c>
      <c r="H67" s="49"/>
      <c r="I67" s="48">
        <v>0</v>
      </c>
      <c r="J67" s="49"/>
      <c r="K67" s="48">
        <v>0</v>
      </c>
      <c r="L67" s="50">
        <f t="shared" si="17"/>
        <v>0</v>
      </c>
      <c r="M67" s="17"/>
      <c r="N67" s="2"/>
    </row>
    <row r="68" spans="1:14" ht="17.25" customHeight="1" x14ac:dyDescent="0.2">
      <c r="A68" s="44"/>
      <c r="B68" s="45"/>
      <c r="C68" s="52"/>
      <c r="D68" s="47"/>
      <c r="E68" s="48">
        <v>0</v>
      </c>
      <c r="F68" s="49"/>
      <c r="G68" s="48">
        <v>0</v>
      </c>
      <c r="H68" s="49"/>
      <c r="I68" s="48">
        <v>0</v>
      </c>
      <c r="J68" s="49"/>
      <c r="K68" s="48">
        <v>0</v>
      </c>
      <c r="L68" s="50">
        <f t="shared" si="17"/>
        <v>0</v>
      </c>
      <c r="M68" s="17"/>
      <c r="N68" s="2"/>
    </row>
    <row r="69" spans="1:14" ht="17.25" customHeight="1" x14ac:dyDescent="0.2">
      <c r="A69" s="44"/>
      <c r="B69" s="53"/>
      <c r="C69" s="46"/>
      <c r="D69" s="47"/>
      <c r="E69" s="48">
        <v>0</v>
      </c>
      <c r="F69" s="49"/>
      <c r="G69" s="48">
        <v>0</v>
      </c>
      <c r="H69" s="49"/>
      <c r="I69" s="48">
        <v>0</v>
      </c>
      <c r="J69" s="49"/>
      <c r="K69" s="48">
        <v>0</v>
      </c>
      <c r="L69" s="50">
        <f t="shared" si="17"/>
        <v>0</v>
      </c>
      <c r="M69" s="17"/>
      <c r="N69" s="2"/>
    </row>
    <row r="70" spans="1:14" ht="17.25" customHeight="1" x14ac:dyDescent="0.2">
      <c r="A70" s="44"/>
      <c r="B70" s="53"/>
      <c r="C70" s="46"/>
      <c r="D70" s="47"/>
      <c r="E70" s="48">
        <v>0</v>
      </c>
      <c r="F70" s="49"/>
      <c r="G70" s="48">
        <v>0</v>
      </c>
      <c r="H70" s="49"/>
      <c r="I70" s="48">
        <v>0</v>
      </c>
      <c r="J70" s="49"/>
      <c r="K70" s="48">
        <v>0</v>
      </c>
      <c r="L70" s="50">
        <f t="shared" si="17"/>
        <v>0</v>
      </c>
      <c r="M70" s="17"/>
      <c r="N70" s="2"/>
    </row>
    <row r="71" spans="1:14" ht="17.25" customHeight="1" x14ac:dyDescent="0.2">
      <c r="A71" s="118" t="s">
        <v>18</v>
      </c>
      <c r="B71" s="97"/>
      <c r="C71" s="119"/>
      <c r="D71" s="25"/>
      <c r="E71" s="26">
        <f>SMALL(E59:E70,1)</f>
        <v>0</v>
      </c>
      <c r="F71" s="26"/>
      <c r="G71" s="26">
        <f>SMALL(G59:G70,1)</f>
        <v>0</v>
      </c>
      <c r="H71" s="26"/>
      <c r="I71" s="26">
        <f>SMALL(I59:I70,1)</f>
        <v>0</v>
      </c>
      <c r="J71" s="26"/>
      <c r="K71" s="26">
        <f>SMALL(K59:K70,1)</f>
        <v>0</v>
      </c>
      <c r="L71" s="16"/>
      <c r="M71" s="17"/>
      <c r="N71" s="2"/>
    </row>
    <row r="72" spans="1:14" ht="17.25" customHeight="1" x14ac:dyDescent="0.2">
      <c r="A72" s="118" t="s">
        <v>18</v>
      </c>
      <c r="B72" s="97"/>
      <c r="C72" s="119"/>
      <c r="D72" s="25"/>
      <c r="E72" s="26">
        <f>SMALL(E59:E70,2)</f>
        <v>0</v>
      </c>
      <c r="F72" s="26"/>
      <c r="G72" s="26">
        <f>SMALL(G59:G70,2)</f>
        <v>0</v>
      </c>
      <c r="H72" s="26"/>
      <c r="I72" s="26">
        <f>SMALL(I59:I70,2)</f>
        <v>0</v>
      </c>
      <c r="J72" s="26"/>
      <c r="K72" s="26">
        <f>SMALL(K59:K70,2)</f>
        <v>0</v>
      </c>
      <c r="L72" s="27"/>
      <c r="M72" s="28"/>
      <c r="N72" s="2"/>
    </row>
    <row r="73" spans="1:14" ht="17.25" customHeight="1" x14ac:dyDescent="0.2">
      <c r="A73" s="118" t="s">
        <v>18</v>
      </c>
      <c r="B73" s="97"/>
      <c r="C73" s="119"/>
      <c r="D73" s="25"/>
      <c r="E73" s="26">
        <f>SMALL(E59:E70,3)</f>
        <v>0</v>
      </c>
      <c r="F73" s="26"/>
      <c r="G73" s="26">
        <f>SMALL(G59:G70,3)</f>
        <v>0</v>
      </c>
      <c r="H73" s="26"/>
      <c r="I73" s="26">
        <f>SMALL(I59:I70,3)</f>
        <v>0</v>
      </c>
      <c r="J73" s="26"/>
      <c r="K73" s="26">
        <f>SMALL(K59:K70,3)</f>
        <v>0</v>
      </c>
      <c r="L73" s="27"/>
      <c r="M73" s="28"/>
      <c r="N73" s="2"/>
    </row>
    <row r="74" spans="1:14" ht="17.25" customHeight="1" x14ac:dyDescent="0.2">
      <c r="A74" s="118" t="s">
        <v>18</v>
      </c>
      <c r="B74" s="97"/>
      <c r="C74" s="119"/>
      <c r="D74" s="25"/>
      <c r="E74" s="26">
        <f>SMALL(E59:E70,4)</f>
        <v>0</v>
      </c>
      <c r="F74" s="26"/>
      <c r="G74" s="26">
        <f>SMALL(G59:G70,4)</f>
        <v>0</v>
      </c>
      <c r="H74" s="26"/>
      <c r="I74" s="26">
        <f>SMALL(I59:I70,4)</f>
        <v>0</v>
      </c>
      <c r="J74" s="26"/>
      <c r="K74" s="26">
        <f>SMALL(K59:K70,4)</f>
        <v>0</v>
      </c>
      <c r="L74" s="27"/>
      <c r="M74" s="28"/>
      <c r="N74" s="2"/>
    </row>
    <row r="75" spans="1:14" ht="17.25" customHeight="1" x14ac:dyDescent="0.2">
      <c r="A75" s="118" t="s">
        <v>18</v>
      </c>
      <c r="B75" s="97"/>
      <c r="C75" s="119"/>
      <c r="D75" s="30"/>
      <c r="E75" s="26">
        <f>SMALL(E59:E70,5)</f>
        <v>0</v>
      </c>
      <c r="F75" s="31"/>
      <c r="G75" s="31">
        <f>SMALL(G59:G70,5)</f>
        <v>0</v>
      </c>
      <c r="H75" s="31"/>
      <c r="I75" s="26">
        <f>SMALL(I59:I70,5)</f>
        <v>0</v>
      </c>
      <c r="J75" s="31"/>
      <c r="K75" s="31">
        <f>SMALL(K59:K70,5)</f>
        <v>0</v>
      </c>
      <c r="L75" s="32"/>
      <c r="M75" s="28"/>
      <c r="N75" s="2"/>
    </row>
    <row r="76" spans="1:14" ht="17.25" customHeight="1" x14ac:dyDescent="0.2">
      <c r="A76" s="118" t="s">
        <v>18</v>
      </c>
      <c r="B76" s="97"/>
      <c r="C76" s="119"/>
      <c r="D76" s="30"/>
      <c r="E76" s="26">
        <f>SMALL(E59:E70,6)</f>
        <v>0</v>
      </c>
      <c r="F76" s="31"/>
      <c r="G76" s="31">
        <f>SMALL(G59:G70,6)</f>
        <v>0</v>
      </c>
      <c r="H76" s="31"/>
      <c r="I76" s="31">
        <f>SMALL(I59:I70,6)</f>
        <v>0</v>
      </c>
      <c r="J76" s="31"/>
      <c r="K76" s="31">
        <f>SMALL(K59:K70,6)</f>
        <v>0</v>
      </c>
      <c r="L76" s="32"/>
      <c r="M76" s="28"/>
      <c r="N76" s="2"/>
    </row>
    <row r="77" spans="1:14" ht="17.25" customHeight="1" x14ac:dyDescent="0.25">
      <c r="A77" s="120" t="s">
        <v>19</v>
      </c>
      <c r="B77" s="107"/>
      <c r="C77" s="108"/>
      <c r="D77" s="33"/>
      <c r="E77" s="34">
        <f>SUM(E59:E70)-E71-E72-E73-E74-E75-E76</f>
        <v>0</v>
      </c>
      <c r="F77" s="34"/>
      <c r="G77" s="34">
        <f>SUM(G59:G70)-G71-G72-G73-G74-G75-G76</f>
        <v>0</v>
      </c>
      <c r="H77" s="34"/>
      <c r="I77" s="34">
        <f>SUM(I59:I70)-I71-I72-I73-I74-I75-I76</f>
        <v>0</v>
      </c>
      <c r="J77" s="34"/>
      <c r="K77" s="34">
        <f>SUM(K59:K70)-K71-K72-K73-K74-K75-K76</f>
        <v>0</v>
      </c>
      <c r="L77" s="35">
        <f>SUM($E77+$G77+$I77+$K77)</f>
        <v>0</v>
      </c>
      <c r="M77" s="17"/>
      <c r="N77" s="2"/>
    </row>
    <row r="78" spans="1:14" ht="17.25" customHeight="1" x14ac:dyDescent="0.25">
      <c r="A78" s="60"/>
      <c r="B78" s="61" t="s">
        <v>24</v>
      </c>
      <c r="C78" s="61">
        <v>3</v>
      </c>
      <c r="D78" s="60">
        <f>COUNTIF(D59:D70,$C$28)</f>
        <v>0</v>
      </c>
      <c r="E78" s="17"/>
      <c r="F78" s="60">
        <f>COUNTIF(F59:F70,$C$28)</f>
        <v>0</v>
      </c>
      <c r="G78" s="17"/>
      <c r="H78" s="60">
        <f>COUNTIF(H59:H70,$C$28)</f>
        <v>0</v>
      </c>
      <c r="I78" s="17"/>
      <c r="J78" s="60">
        <f>COUNTIF(J59:J70,$C$28)</f>
        <v>0</v>
      </c>
      <c r="K78" s="17"/>
      <c r="L78" s="62"/>
      <c r="M78" s="2"/>
      <c r="N78" s="2"/>
    </row>
    <row r="79" spans="1:14" ht="17.25" customHeight="1" x14ac:dyDescent="0.25">
      <c r="B79" s="63" t="s">
        <v>24</v>
      </c>
      <c r="C79" s="63">
        <v>4</v>
      </c>
      <c r="D79" s="60">
        <f>COUNTIF(D59:D70,$C$29)</f>
        <v>0</v>
      </c>
      <c r="F79" s="60">
        <f>COUNTIF(F59:F70,$C$29)</f>
        <v>0</v>
      </c>
      <c r="H79" s="60">
        <f>COUNTIF(H59:H70,$C$29)</f>
        <v>0</v>
      </c>
      <c r="J79" s="60">
        <f>COUNTIF(J59:J70,$C$29)</f>
        <v>0</v>
      </c>
      <c r="L79" s="64" t="s">
        <v>29</v>
      </c>
      <c r="M79" s="2"/>
      <c r="N79" s="2"/>
    </row>
    <row r="80" spans="1:14" ht="17.25" customHeight="1" x14ac:dyDescent="0.25">
      <c r="A80" s="94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95"/>
      <c r="M80" s="4"/>
      <c r="N80" s="2"/>
    </row>
    <row r="81" spans="1:14" ht="17.25" customHeight="1" x14ac:dyDescent="0.25">
      <c r="A81" s="106" t="s">
        <v>27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8"/>
      <c r="M81" s="4"/>
      <c r="N81" s="2"/>
    </row>
    <row r="82" spans="1:14" ht="17.25" customHeight="1" x14ac:dyDescent="0.25">
      <c r="A82" s="109" t="s">
        <v>5</v>
      </c>
      <c r="B82" s="111" t="s">
        <v>6</v>
      </c>
      <c r="C82" s="113" t="s">
        <v>7</v>
      </c>
      <c r="D82" s="94" t="s">
        <v>8</v>
      </c>
      <c r="E82" s="95"/>
      <c r="F82" s="94" t="s">
        <v>9</v>
      </c>
      <c r="G82" s="95"/>
      <c r="H82" s="94" t="s">
        <v>10</v>
      </c>
      <c r="I82" s="95"/>
      <c r="J82" s="94" t="s">
        <v>11</v>
      </c>
      <c r="K82" s="95"/>
      <c r="L82" s="6" t="s">
        <v>12</v>
      </c>
      <c r="M82" s="4"/>
      <c r="N82" s="2"/>
    </row>
    <row r="83" spans="1:14" ht="17.25" customHeight="1" x14ac:dyDescent="0.25">
      <c r="A83" s="121"/>
      <c r="B83" s="122"/>
      <c r="C83" s="123"/>
      <c r="D83" s="7" t="s">
        <v>14</v>
      </c>
      <c r="E83" s="8" t="s">
        <v>15</v>
      </c>
      <c r="F83" s="7" t="s">
        <v>14</v>
      </c>
      <c r="G83" s="8" t="s">
        <v>15</v>
      </c>
      <c r="H83" s="7" t="s">
        <v>14</v>
      </c>
      <c r="I83" s="8" t="s">
        <v>15</v>
      </c>
      <c r="J83" s="7" t="s">
        <v>14</v>
      </c>
      <c r="K83" s="8" t="s">
        <v>15</v>
      </c>
      <c r="L83" s="9"/>
      <c r="M83" s="4"/>
      <c r="N83" s="2"/>
    </row>
    <row r="84" spans="1:14" ht="17.25" customHeight="1" x14ac:dyDescent="0.2">
      <c r="A84" s="54"/>
      <c r="B84" s="54"/>
      <c r="C84" s="55"/>
      <c r="D84" s="13"/>
      <c r="E84" s="14">
        <v>0</v>
      </c>
      <c r="F84" s="15"/>
      <c r="G84" s="14">
        <v>0</v>
      </c>
      <c r="H84" s="15"/>
      <c r="I84" s="14">
        <v>0</v>
      </c>
      <c r="J84" s="15"/>
      <c r="K84" s="14">
        <v>0</v>
      </c>
      <c r="L84" s="16">
        <f t="shared" ref="L84:L95" si="18">SUM($E84+$G84+$I84+$K84)</f>
        <v>0</v>
      </c>
      <c r="M84" s="17"/>
      <c r="N84" s="2"/>
    </row>
    <row r="85" spans="1:14" ht="17.25" customHeight="1" x14ac:dyDescent="0.2">
      <c r="A85" s="54"/>
      <c r="B85" s="54"/>
      <c r="C85" s="55"/>
      <c r="D85" s="13"/>
      <c r="E85" s="14">
        <v>0</v>
      </c>
      <c r="F85" s="15"/>
      <c r="G85" s="14">
        <v>0</v>
      </c>
      <c r="H85" s="15"/>
      <c r="I85" s="14">
        <v>0</v>
      </c>
      <c r="J85" s="15"/>
      <c r="K85" s="14">
        <v>0</v>
      </c>
      <c r="L85" s="16">
        <f t="shared" si="18"/>
        <v>0</v>
      </c>
      <c r="M85" s="17"/>
      <c r="N85" s="2"/>
    </row>
    <row r="86" spans="1:14" ht="17.25" customHeight="1" x14ac:dyDescent="0.2">
      <c r="A86" s="54"/>
      <c r="B86" s="54"/>
      <c r="C86" s="55"/>
      <c r="D86" s="13"/>
      <c r="E86" s="14">
        <v>0</v>
      </c>
      <c r="F86" s="15"/>
      <c r="G86" s="14">
        <v>0</v>
      </c>
      <c r="H86" s="15"/>
      <c r="I86" s="14">
        <v>0</v>
      </c>
      <c r="J86" s="15"/>
      <c r="K86" s="14">
        <v>0</v>
      </c>
      <c r="L86" s="16">
        <f t="shared" si="18"/>
        <v>0</v>
      </c>
      <c r="M86" s="17"/>
      <c r="N86" s="2"/>
    </row>
    <row r="87" spans="1:14" ht="17.25" customHeight="1" x14ac:dyDescent="0.2">
      <c r="A87" s="54"/>
      <c r="B87" s="54"/>
      <c r="C87" s="57"/>
      <c r="D87" s="13"/>
      <c r="E87" s="14">
        <v>0</v>
      </c>
      <c r="F87" s="15"/>
      <c r="G87" s="14">
        <v>0</v>
      </c>
      <c r="H87" s="15"/>
      <c r="I87" s="14">
        <v>0</v>
      </c>
      <c r="J87" s="15"/>
      <c r="K87" s="14">
        <v>0</v>
      </c>
      <c r="L87" s="16">
        <f t="shared" si="18"/>
        <v>0</v>
      </c>
      <c r="M87" s="17"/>
      <c r="N87" s="2"/>
    </row>
    <row r="88" spans="1:14" ht="17.25" customHeight="1" x14ac:dyDescent="0.2">
      <c r="A88" s="54"/>
      <c r="B88" s="54"/>
      <c r="C88" s="58"/>
      <c r="D88" s="13"/>
      <c r="E88" s="14">
        <v>0</v>
      </c>
      <c r="F88" s="15"/>
      <c r="G88" s="14">
        <v>0</v>
      </c>
      <c r="H88" s="15"/>
      <c r="I88" s="14">
        <v>0</v>
      </c>
      <c r="J88" s="15"/>
      <c r="K88" s="14">
        <v>0</v>
      </c>
      <c r="L88" s="16">
        <f t="shared" si="18"/>
        <v>0</v>
      </c>
      <c r="M88" s="17"/>
      <c r="N88" s="2"/>
    </row>
    <row r="89" spans="1:14" ht="17.25" customHeight="1" x14ac:dyDescent="0.2">
      <c r="A89" s="54"/>
      <c r="B89" s="54"/>
      <c r="C89" s="55"/>
      <c r="D89" s="13"/>
      <c r="E89" s="14">
        <v>0</v>
      </c>
      <c r="F89" s="15"/>
      <c r="G89" s="14">
        <v>0</v>
      </c>
      <c r="H89" s="15"/>
      <c r="I89" s="14">
        <v>0</v>
      </c>
      <c r="J89" s="15"/>
      <c r="K89" s="14">
        <v>0</v>
      </c>
      <c r="L89" s="16">
        <f t="shared" si="18"/>
        <v>0</v>
      </c>
      <c r="M89" s="17"/>
      <c r="N89" s="2"/>
    </row>
    <row r="90" spans="1:14" ht="17.25" customHeight="1" x14ac:dyDescent="0.2">
      <c r="A90" s="54"/>
      <c r="B90" s="54"/>
      <c r="C90" s="58"/>
      <c r="D90" s="13"/>
      <c r="E90" s="14">
        <v>0</v>
      </c>
      <c r="F90" s="15"/>
      <c r="G90" s="14">
        <v>0</v>
      </c>
      <c r="H90" s="15"/>
      <c r="I90" s="14">
        <v>0</v>
      </c>
      <c r="J90" s="15"/>
      <c r="K90" s="14">
        <v>0</v>
      </c>
      <c r="L90" s="16">
        <f t="shared" si="18"/>
        <v>0</v>
      </c>
      <c r="M90" s="17"/>
      <c r="N90" s="2"/>
    </row>
    <row r="91" spans="1:14" ht="17.25" customHeight="1" x14ac:dyDescent="0.2">
      <c r="A91" s="54"/>
      <c r="B91" s="54"/>
      <c r="C91" s="55"/>
      <c r="D91" s="13"/>
      <c r="E91" s="14">
        <v>0</v>
      </c>
      <c r="F91" s="15"/>
      <c r="G91" s="14">
        <v>0</v>
      </c>
      <c r="H91" s="15"/>
      <c r="I91" s="14">
        <v>0</v>
      </c>
      <c r="J91" s="15"/>
      <c r="K91" s="14">
        <v>0</v>
      </c>
      <c r="L91" s="16">
        <f t="shared" si="18"/>
        <v>0</v>
      </c>
      <c r="M91" s="17"/>
      <c r="N91" s="2"/>
    </row>
    <row r="92" spans="1:14" ht="17.25" customHeight="1" x14ac:dyDescent="0.2">
      <c r="A92" s="54"/>
      <c r="B92" s="54"/>
      <c r="C92" s="55"/>
      <c r="D92" s="13"/>
      <c r="E92" s="14">
        <v>0</v>
      </c>
      <c r="F92" s="15"/>
      <c r="G92" s="14">
        <v>0</v>
      </c>
      <c r="H92" s="15"/>
      <c r="I92" s="14">
        <v>0</v>
      </c>
      <c r="J92" s="15"/>
      <c r="K92" s="14">
        <v>0</v>
      </c>
      <c r="L92" s="16">
        <f t="shared" si="18"/>
        <v>0</v>
      </c>
      <c r="M92" s="17"/>
      <c r="N92" s="2"/>
    </row>
    <row r="93" spans="1:14" ht="17.25" customHeight="1" x14ac:dyDescent="0.2">
      <c r="A93" s="54"/>
      <c r="B93" s="54"/>
      <c r="C93" s="55"/>
      <c r="D93" s="13"/>
      <c r="E93" s="14">
        <v>0</v>
      </c>
      <c r="F93" s="15"/>
      <c r="G93" s="14">
        <v>0</v>
      </c>
      <c r="H93" s="15"/>
      <c r="I93" s="14">
        <v>0</v>
      </c>
      <c r="J93" s="15"/>
      <c r="K93" s="14">
        <v>0</v>
      </c>
      <c r="L93" s="16">
        <f t="shared" si="18"/>
        <v>0</v>
      </c>
      <c r="M93" s="17"/>
      <c r="N93" s="2"/>
    </row>
    <row r="94" spans="1:14" ht="17.25" customHeight="1" x14ac:dyDescent="0.2">
      <c r="A94" s="54"/>
      <c r="B94" s="54"/>
      <c r="C94" s="59"/>
      <c r="D94" s="13"/>
      <c r="E94" s="14">
        <v>0</v>
      </c>
      <c r="F94" s="15"/>
      <c r="G94" s="14">
        <v>0</v>
      </c>
      <c r="H94" s="15"/>
      <c r="I94" s="14">
        <v>0</v>
      </c>
      <c r="J94" s="15"/>
      <c r="K94" s="14">
        <v>0</v>
      </c>
      <c r="L94" s="16">
        <f t="shared" si="18"/>
        <v>0</v>
      </c>
      <c r="M94" s="17"/>
      <c r="N94" s="2"/>
    </row>
    <row r="95" spans="1:14" ht="17.25" customHeight="1" x14ac:dyDescent="0.2">
      <c r="A95" s="54"/>
      <c r="B95" s="54"/>
      <c r="C95" s="59"/>
      <c r="D95" s="13"/>
      <c r="E95" s="14">
        <v>0</v>
      </c>
      <c r="F95" s="15"/>
      <c r="G95" s="14">
        <v>0</v>
      </c>
      <c r="H95" s="15"/>
      <c r="I95" s="14">
        <v>0</v>
      </c>
      <c r="J95" s="15"/>
      <c r="K95" s="14">
        <v>0</v>
      </c>
      <c r="L95" s="16">
        <f t="shared" si="18"/>
        <v>0</v>
      </c>
      <c r="M95" s="17"/>
      <c r="N95" s="2"/>
    </row>
    <row r="96" spans="1:14" ht="17.25" customHeight="1" x14ac:dyDescent="0.2">
      <c r="A96" s="118" t="s">
        <v>18</v>
      </c>
      <c r="B96" s="97"/>
      <c r="C96" s="119"/>
      <c r="D96" s="25"/>
      <c r="E96" s="26">
        <f>SMALL(E84:E95,1)</f>
        <v>0</v>
      </c>
      <c r="F96" s="26"/>
      <c r="G96" s="26">
        <f>SMALL(G84:G95,1)</f>
        <v>0</v>
      </c>
      <c r="H96" s="26"/>
      <c r="I96" s="26">
        <f>SMALL(I84:I95,1)</f>
        <v>0</v>
      </c>
      <c r="J96" s="26"/>
      <c r="K96" s="26">
        <f>SMALL(K84:K95,1)</f>
        <v>0</v>
      </c>
      <c r="L96" s="16"/>
      <c r="M96" s="17"/>
      <c r="N96" s="2"/>
    </row>
    <row r="97" spans="1:14" ht="17.25" customHeight="1" x14ac:dyDescent="0.2">
      <c r="A97" s="118" t="s">
        <v>18</v>
      </c>
      <c r="B97" s="97"/>
      <c r="C97" s="119"/>
      <c r="D97" s="25"/>
      <c r="E97" s="26">
        <f>SMALL(E84:E95,2)</f>
        <v>0</v>
      </c>
      <c r="F97" s="26"/>
      <c r="G97" s="26">
        <f>SMALL(G84:G95,2)</f>
        <v>0</v>
      </c>
      <c r="H97" s="26"/>
      <c r="I97" s="26">
        <f>SMALL(I84:I95,2)</f>
        <v>0</v>
      </c>
      <c r="J97" s="26"/>
      <c r="K97" s="26">
        <f>SMALL(K84:K95,2)</f>
        <v>0</v>
      </c>
      <c r="L97" s="27"/>
      <c r="M97" s="28"/>
      <c r="N97" s="2"/>
    </row>
    <row r="98" spans="1:14" ht="17.25" customHeight="1" x14ac:dyDescent="0.2">
      <c r="A98" s="118" t="s">
        <v>18</v>
      </c>
      <c r="B98" s="97"/>
      <c r="C98" s="119"/>
      <c r="D98" s="25"/>
      <c r="E98" s="26">
        <f>SMALL(E84:E95,3)</f>
        <v>0</v>
      </c>
      <c r="F98" s="26"/>
      <c r="G98" s="26">
        <f>SMALL(G84:G95,3)</f>
        <v>0</v>
      </c>
      <c r="H98" s="26"/>
      <c r="I98" s="26">
        <f>SMALL(I84:I95,3)</f>
        <v>0</v>
      </c>
      <c r="J98" s="26"/>
      <c r="K98" s="26">
        <f>SMALL(K84:K95,3)</f>
        <v>0</v>
      </c>
      <c r="L98" s="27"/>
      <c r="M98" s="28"/>
      <c r="N98" s="2"/>
    </row>
    <row r="99" spans="1:14" ht="17.25" customHeight="1" x14ac:dyDescent="0.2">
      <c r="A99" s="118" t="s">
        <v>18</v>
      </c>
      <c r="B99" s="97"/>
      <c r="C99" s="119"/>
      <c r="D99" s="25"/>
      <c r="E99" s="26">
        <f>SMALL(E84:E95,4)</f>
        <v>0</v>
      </c>
      <c r="F99" s="26"/>
      <c r="G99" s="26">
        <f>SMALL(G84:G95,4)</f>
        <v>0</v>
      </c>
      <c r="H99" s="26"/>
      <c r="I99" s="26">
        <f>SMALL(I84:I95,4)</f>
        <v>0</v>
      </c>
      <c r="J99" s="26"/>
      <c r="K99" s="26">
        <f>SMALL(K84:K95,4)</f>
        <v>0</v>
      </c>
      <c r="L99" s="27"/>
      <c r="M99" s="28"/>
      <c r="N99" s="2"/>
    </row>
    <row r="100" spans="1:14" ht="17.25" customHeight="1" x14ac:dyDescent="0.2">
      <c r="A100" s="118" t="s">
        <v>18</v>
      </c>
      <c r="B100" s="97"/>
      <c r="C100" s="119"/>
      <c r="D100" s="30"/>
      <c r="E100" s="26">
        <f>SMALL(E84:E95,5)</f>
        <v>0</v>
      </c>
      <c r="F100" s="31"/>
      <c r="G100" s="31">
        <f>SMALL(G84:G95,5)</f>
        <v>0</v>
      </c>
      <c r="H100" s="31"/>
      <c r="I100" s="26">
        <f>SMALL(I84:I95,5)</f>
        <v>0</v>
      </c>
      <c r="J100" s="31"/>
      <c r="K100" s="31">
        <f>SMALL(K84:K95,5)</f>
        <v>0</v>
      </c>
      <c r="L100" s="32"/>
      <c r="M100" s="28"/>
      <c r="N100" s="2"/>
    </row>
    <row r="101" spans="1:14" ht="17.25" customHeight="1" x14ac:dyDescent="0.2">
      <c r="A101" s="118" t="s">
        <v>18</v>
      </c>
      <c r="B101" s="97"/>
      <c r="C101" s="119"/>
      <c r="D101" s="30"/>
      <c r="E101" s="26">
        <f>SMALL(E84:E95,6)</f>
        <v>0</v>
      </c>
      <c r="F101" s="31"/>
      <c r="G101" s="31">
        <f>SMALL(G84:G95,6)</f>
        <v>0</v>
      </c>
      <c r="H101" s="31"/>
      <c r="I101" s="31">
        <f>SMALL(I84:I95,6)</f>
        <v>0</v>
      </c>
      <c r="J101" s="31"/>
      <c r="K101" s="31">
        <f>SMALL(K84:K95,6)</f>
        <v>0</v>
      </c>
      <c r="L101" s="32"/>
      <c r="M101" s="28"/>
      <c r="N101" s="2"/>
    </row>
    <row r="102" spans="1:14" ht="17.25" customHeight="1" x14ac:dyDescent="0.25">
      <c r="A102" s="120" t="s">
        <v>19</v>
      </c>
      <c r="B102" s="107"/>
      <c r="C102" s="108"/>
      <c r="D102" s="33"/>
      <c r="E102" s="34">
        <f>SUM(E84:E95)-E96-E97-E98-E99-E100-E101</f>
        <v>0</v>
      </c>
      <c r="F102" s="34"/>
      <c r="G102" s="34">
        <f>SUM(G84:G95)-G96-G97-G98-G99-G100-G101</f>
        <v>0</v>
      </c>
      <c r="H102" s="34"/>
      <c r="I102" s="34">
        <f>SUM(I84:I95)-I96-I97-I98-I99-I100-I101</f>
        <v>0</v>
      </c>
      <c r="J102" s="34"/>
      <c r="K102" s="34">
        <f>SUM(K84:K95)-K96-K97-K98-K99-K100-K101</f>
        <v>0</v>
      </c>
      <c r="L102" s="35">
        <f>SUM($E102+$G102+$I102+$K102)</f>
        <v>0</v>
      </c>
      <c r="M102" s="17"/>
      <c r="N102" s="2"/>
    </row>
    <row r="103" spans="1:14" ht="17.25" customHeight="1" x14ac:dyDescent="0.25">
      <c r="A103" s="60"/>
      <c r="B103" s="61" t="s">
        <v>24</v>
      </c>
      <c r="C103" s="61">
        <v>3</v>
      </c>
      <c r="D103" s="60">
        <f>COUNTIF(D84:D95,$C$28)</f>
        <v>0</v>
      </c>
      <c r="E103" s="17"/>
      <c r="F103" s="60">
        <f>COUNTIF(F84:F95,$C$28)</f>
        <v>0</v>
      </c>
      <c r="G103" s="17"/>
      <c r="H103" s="60">
        <f>COUNTIF(H84:H95,$C$28)</f>
        <v>0</v>
      </c>
      <c r="I103" s="17"/>
      <c r="J103" s="60">
        <f>COUNTIF(J84:J95,$C$28)</f>
        <v>0</v>
      </c>
      <c r="K103" s="17"/>
      <c r="L103" s="62"/>
      <c r="M103" s="2"/>
      <c r="N103" s="2"/>
    </row>
    <row r="104" spans="1:14" ht="17.25" customHeight="1" x14ac:dyDescent="0.25">
      <c r="B104" s="63" t="s">
        <v>24</v>
      </c>
      <c r="C104" s="63">
        <v>4</v>
      </c>
      <c r="D104" s="60">
        <f>COUNTIF(D84:D95,$C$29)</f>
        <v>0</v>
      </c>
      <c r="F104" s="60">
        <f>COUNTIF(F84:F95,$C$29)</f>
        <v>0</v>
      </c>
      <c r="H104" s="60">
        <f>COUNTIF(H84:H95,$C$29)</f>
        <v>0</v>
      </c>
      <c r="J104" s="60">
        <f>COUNTIF(J84:J95,$C$29)</f>
        <v>0</v>
      </c>
      <c r="L104" s="64" t="s">
        <v>29</v>
      </c>
      <c r="M104" s="2"/>
      <c r="N104" s="2"/>
    </row>
    <row r="105" spans="1:14" ht="17.25" customHeight="1" x14ac:dyDescent="0.25">
      <c r="A105" s="94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95"/>
      <c r="M105" s="4"/>
      <c r="N105" s="2"/>
    </row>
    <row r="106" spans="1:14" ht="17.25" customHeight="1" x14ac:dyDescent="0.25">
      <c r="A106" s="106" t="s">
        <v>27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8"/>
      <c r="M106" s="4"/>
      <c r="N106" s="2"/>
    </row>
    <row r="107" spans="1:14" ht="17.25" customHeight="1" x14ac:dyDescent="0.25">
      <c r="A107" s="109" t="s">
        <v>5</v>
      </c>
      <c r="B107" s="111" t="s">
        <v>6</v>
      </c>
      <c r="C107" s="113" t="s">
        <v>7</v>
      </c>
      <c r="D107" s="94" t="s">
        <v>8</v>
      </c>
      <c r="E107" s="95"/>
      <c r="F107" s="94" t="s">
        <v>9</v>
      </c>
      <c r="G107" s="95"/>
      <c r="H107" s="94" t="s">
        <v>10</v>
      </c>
      <c r="I107" s="95"/>
      <c r="J107" s="94" t="s">
        <v>11</v>
      </c>
      <c r="K107" s="95"/>
      <c r="L107" s="6" t="s">
        <v>12</v>
      </c>
      <c r="M107" s="4"/>
      <c r="N107" s="2"/>
    </row>
    <row r="108" spans="1:14" ht="17.25" customHeight="1" x14ac:dyDescent="0.25">
      <c r="A108" s="121"/>
      <c r="B108" s="122"/>
      <c r="C108" s="123"/>
      <c r="D108" s="7" t="s">
        <v>14</v>
      </c>
      <c r="E108" s="8" t="s">
        <v>15</v>
      </c>
      <c r="F108" s="7" t="s">
        <v>14</v>
      </c>
      <c r="G108" s="8" t="s">
        <v>15</v>
      </c>
      <c r="H108" s="7" t="s">
        <v>14</v>
      </c>
      <c r="I108" s="8" t="s">
        <v>15</v>
      </c>
      <c r="J108" s="7" t="s">
        <v>14</v>
      </c>
      <c r="K108" s="8" t="s">
        <v>15</v>
      </c>
      <c r="L108" s="9"/>
      <c r="M108" s="4"/>
      <c r="N108" s="2"/>
    </row>
    <row r="109" spans="1:14" ht="17.25" customHeight="1" x14ac:dyDescent="0.2">
      <c r="A109" s="37"/>
      <c r="B109" s="38"/>
      <c r="C109" s="39"/>
      <c r="D109" s="40"/>
      <c r="E109" s="41">
        <v>0</v>
      </c>
      <c r="F109" s="42"/>
      <c r="G109" s="41">
        <v>0</v>
      </c>
      <c r="H109" s="42"/>
      <c r="I109" s="41">
        <v>0</v>
      </c>
      <c r="J109" s="42"/>
      <c r="K109" s="41">
        <v>0</v>
      </c>
      <c r="L109" s="43">
        <f t="shared" ref="L109:L120" si="19">SUM($E109+$G109+$I109+$K109)</f>
        <v>0</v>
      </c>
      <c r="M109" s="17"/>
      <c r="N109" s="2"/>
    </row>
    <row r="110" spans="1:14" ht="17.25" customHeight="1" x14ac:dyDescent="0.2">
      <c r="A110" s="44"/>
      <c r="B110" s="45"/>
      <c r="C110" s="46"/>
      <c r="D110" s="47"/>
      <c r="E110" s="48">
        <v>0</v>
      </c>
      <c r="F110" s="49"/>
      <c r="G110" s="48">
        <v>0</v>
      </c>
      <c r="H110" s="49"/>
      <c r="I110" s="48">
        <v>0</v>
      </c>
      <c r="J110" s="49"/>
      <c r="K110" s="48">
        <v>0</v>
      </c>
      <c r="L110" s="50">
        <f t="shared" si="19"/>
        <v>0</v>
      </c>
      <c r="M110" s="17"/>
      <c r="N110" s="2"/>
    </row>
    <row r="111" spans="1:14" ht="17.25" customHeight="1" x14ac:dyDescent="0.2">
      <c r="A111" s="44"/>
      <c r="B111" s="45"/>
      <c r="C111" s="46"/>
      <c r="D111" s="47"/>
      <c r="E111" s="48">
        <v>0</v>
      </c>
      <c r="F111" s="49"/>
      <c r="G111" s="48">
        <v>0</v>
      </c>
      <c r="H111" s="49"/>
      <c r="I111" s="48">
        <v>0</v>
      </c>
      <c r="J111" s="49"/>
      <c r="K111" s="48">
        <v>0</v>
      </c>
      <c r="L111" s="50">
        <f t="shared" si="19"/>
        <v>0</v>
      </c>
      <c r="M111" s="17"/>
      <c r="N111" s="2"/>
    </row>
    <row r="112" spans="1:14" ht="17.25" customHeight="1" x14ac:dyDescent="0.2">
      <c r="A112" s="44"/>
      <c r="B112" s="45"/>
      <c r="C112" s="46"/>
      <c r="D112" s="47"/>
      <c r="E112" s="48">
        <v>0</v>
      </c>
      <c r="F112" s="49"/>
      <c r="G112" s="48">
        <v>0</v>
      </c>
      <c r="H112" s="49"/>
      <c r="I112" s="48">
        <v>0</v>
      </c>
      <c r="J112" s="49"/>
      <c r="K112" s="48">
        <v>0</v>
      </c>
      <c r="L112" s="50">
        <f t="shared" si="19"/>
        <v>0</v>
      </c>
      <c r="M112" s="17"/>
      <c r="N112" s="2"/>
    </row>
    <row r="113" spans="1:14" ht="17.25" customHeight="1" x14ac:dyDescent="0.2">
      <c r="A113" s="44"/>
      <c r="B113" s="45"/>
      <c r="C113" s="51"/>
      <c r="D113" s="47"/>
      <c r="E113" s="48">
        <v>0</v>
      </c>
      <c r="F113" s="49"/>
      <c r="G113" s="48">
        <v>0</v>
      </c>
      <c r="H113" s="49"/>
      <c r="I113" s="48">
        <v>0</v>
      </c>
      <c r="J113" s="49"/>
      <c r="K113" s="48">
        <v>0</v>
      </c>
      <c r="L113" s="50">
        <f t="shared" si="19"/>
        <v>0</v>
      </c>
      <c r="M113" s="17"/>
      <c r="N113" s="2"/>
    </row>
    <row r="114" spans="1:14" ht="17.25" customHeight="1" x14ac:dyDescent="0.2">
      <c r="A114" s="44"/>
      <c r="B114" s="45"/>
      <c r="C114" s="46"/>
      <c r="D114" s="47"/>
      <c r="E114" s="48">
        <v>0</v>
      </c>
      <c r="F114" s="49"/>
      <c r="G114" s="48">
        <v>0</v>
      </c>
      <c r="H114" s="49"/>
      <c r="I114" s="48">
        <v>0</v>
      </c>
      <c r="J114" s="49"/>
      <c r="K114" s="48">
        <v>0</v>
      </c>
      <c r="L114" s="50">
        <f t="shared" si="19"/>
        <v>0</v>
      </c>
      <c r="M114" s="17"/>
      <c r="N114" s="2"/>
    </row>
    <row r="115" spans="1:14" ht="17.25" customHeight="1" x14ac:dyDescent="0.2">
      <c r="A115" s="44"/>
      <c r="B115" s="45"/>
      <c r="C115" s="51"/>
      <c r="D115" s="47"/>
      <c r="E115" s="48">
        <v>0</v>
      </c>
      <c r="F115" s="49"/>
      <c r="G115" s="48">
        <v>0</v>
      </c>
      <c r="H115" s="49"/>
      <c r="I115" s="48">
        <v>0</v>
      </c>
      <c r="J115" s="49"/>
      <c r="K115" s="48">
        <v>0</v>
      </c>
      <c r="L115" s="50">
        <f t="shared" si="19"/>
        <v>0</v>
      </c>
      <c r="M115" s="17"/>
      <c r="N115" s="2"/>
    </row>
    <row r="116" spans="1:14" ht="17.25" customHeight="1" x14ac:dyDescent="0.2">
      <c r="A116" s="44"/>
      <c r="B116" s="45"/>
      <c r="C116" s="46"/>
      <c r="D116" s="47"/>
      <c r="E116" s="48">
        <v>0</v>
      </c>
      <c r="F116" s="49"/>
      <c r="G116" s="48">
        <v>0</v>
      </c>
      <c r="H116" s="49"/>
      <c r="I116" s="48">
        <v>0</v>
      </c>
      <c r="J116" s="49"/>
      <c r="K116" s="48">
        <v>0</v>
      </c>
      <c r="L116" s="50">
        <f t="shared" si="19"/>
        <v>0</v>
      </c>
      <c r="M116" s="17"/>
      <c r="N116" s="2"/>
    </row>
    <row r="117" spans="1:14" ht="17.25" customHeight="1" x14ac:dyDescent="0.2">
      <c r="A117" s="44"/>
      <c r="B117" s="45"/>
      <c r="C117" s="52"/>
      <c r="D117" s="47"/>
      <c r="E117" s="48">
        <v>0</v>
      </c>
      <c r="F117" s="49"/>
      <c r="G117" s="48">
        <v>0</v>
      </c>
      <c r="H117" s="49"/>
      <c r="I117" s="48">
        <v>0</v>
      </c>
      <c r="J117" s="49"/>
      <c r="K117" s="48">
        <v>0</v>
      </c>
      <c r="L117" s="50">
        <f t="shared" si="19"/>
        <v>0</v>
      </c>
      <c r="M117" s="17"/>
      <c r="N117" s="2"/>
    </row>
    <row r="118" spans="1:14" ht="17.25" customHeight="1" x14ac:dyDescent="0.2">
      <c r="A118" s="44"/>
      <c r="B118" s="45"/>
      <c r="C118" s="52"/>
      <c r="D118" s="47"/>
      <c r="E118" s="48">
        <v>0</v>
      </c>
      <c r="F118" s="49"/>
      <c r="G118" s="48">
        <v>0</v>
      </c>
      <c r="H118" s="49"/>
      <c r="I118" s="48">
        <v>0</v>
      </c>
      <c r="J118" s="49"/>
      <c r="K118" s="48">
        <v>0</v>
      </c>
      <c r="L118" s="50">
        <f t="shared" si="19"/>
        <v>0</v>
      </c>
      <c r="M118" s="17"/>
      <c r="N118" s="2"/>
    </row>
    <row r="119" spans="1:14" ht="17.25" customHeight="1" x14ac:dyDescent="0.2">
      <c r="A119" s="44"/>
      <c r="B119" s="53"/>
      <c r="C119" s="46"/>
      <c r="D119" s="47"/>
      <c r="E119" s="48">
        <v>0</v>
      </c>
      <c r="F119" s="49"/>
      <c r="G119" s="48">
        <v>0</v>
      </c>
      <c r="H119" s="49"/>
      <c r="I119" s="48">
        <v>0</v>
      </c>
      <c r="J119" s="49"/>
      <c r="K119" s="48">
        <v>0</v>
      </c>
      <c r="L119" s="50">
        <f t="shared" si="19"/>
        <v>0</v>
      </c>
      <c r="M119" s="17"/>
      <c r="N119" s="2"/>
    </row>
    <row r="120" spans="1:14" ht="17.25" customHeight="1" x14ac:dyDescent="0.2">
      <c r="A120" s="44"/>
      <c r="B120" s="53"/>
      <c r="C120" s="46"/>
      <c r="D120" s="47"/>
      <c r="E120" s="48">
        <v>0</v>
      </c>
      <c r="F120" s="49"/>
      <c r="G120" s="48">
        <v>0</v>
      </c>
      <c r="H120" s="49"/>
      <c r="I120" s="48">
        <v>0</v>
      </c>
      <c r="J120" s="49"/>
      <c r="K120" s="48">
        <v>0</v>
      </c>
      <c r="L120" s="50">
        <f t="shared" si="19"/>
        <v>0</v>
      </c>
      <c r="M120" s="17"/>
      <c r="N120" s="2"/>
    </row>
    <row r="121" spans="1:14" ht="17.25" customHeight="1" x14ac:dyDescent="0.2">
      <c r="A121" s="118" t="s">
        <v>18</v>
      </c>
      <c r="B121" s="97"/>
      <c r="C121" s="119"/>
      <c r="D121" s="25"/>
      <c r="E121" s="26">
        <f>SMALL(E109:E120,1)</f>
        <v>0</v>
      </c>
      <c r="F121" s="26"/>
      <c r="G121" s="26">
        <f>SMALL(G109:G120,1)</f>
        <v>0</v>
      </c>
      <c r="H121" s="26"/>
      <c r="I121" s="26">
        <f>SMALL(I109:I120,1)</f>
        <v>0</v>
      </c>
      <c r="J121" s="26"/>
      <c r="K121" s="26">
        <f>SMALL(K109:K120,1)</f>
        <v>0</v>
      </c>
      <c r="L121" s="16"/>
      <c r="M121" s="17"/>
      <c r="N121" s="2"/>
    </row>
    <row r="122" spans="1:14" ht="17.25" customHeight="1" x14ac:dyDescent="0.2">
      <c r="A122" s="118" t="s">
        <v>18</v>
      </c>
      <c r="B122" s="97"/>
      <c r="C122" s="119"/>
      <c r="D122" s="25"/>
      <c r="E122" s="26">
        <f>SMALL(E109:E120,2)</f>
        <v>0</v>
      </c>
      <c r="F122" s="26"/>
      <c r="G122" s="26">
        <f>SMALL(G109:G120,2)</f>
        <v>0</v>
      </c>
      <c r="H122" s="26"/>
      <c r="I122" s="26">
        <f>SMALL(I109:I120,2)</f>
        <v>0</v>
      </c>
      <c r="J122" s="26"/>
      <c r="K122" s="26">
        <f>SMALL(K109:K120,2)</f>
        <v>0</v>
      </c>
      <c r="L122" s="27"/>
      <c r="M122" s="28"/>
      <c r="N122" s="2"/>
    </row>
    <row r="123" spans="1:14" ht="17.25" customHeight="1" x14ac:dyDescent="0.2">
      <c r="A123" s="118" t="s">
        <v>18</v>
      </c>
      <c r="B123" s="97"/>
      <c r="C123" s="119"/>
      <c r="D123" s="25"/>
      <c r="E123" s="26">
        <f>SMALL(E109:E120,3)</f>
        <v>0</v>
      </c>
      <c r="F123" s="26"/>
      <c r="G123" s="26">
        <f>SMALL(G109:G120,3)</f>
        <v>0</v>
      </c>
      <c r="H123" s="26"/>
      <c r="I123" s="26">
        <f>SMALL(I109:I120,3)</f>
        <v>0</v>
      </c>
      <c r="J123" s="26"/>
      <c r="K123" s="26">
        <f>SMALL(K109:K120,3)</f>
        <v>0</v>
      </c>
      <c r="L123" s="27"/>
      <c r="M123" s="28"/>
      <c r="N123" s="2"/>
    </row>
    <row r="124" spans="1:14" ht="17.25" customHeight="1" x14ac:dyDescent="0.2">
      <c r="A124" s="118" t="s">
        <v>18</v>
      </c>
      <c r="B124" s="97"/>
      <c r="C124" s="119"/>
      <c r="D124" s="25"/>
      <c r="E124" s="26">
        <f>SMALL(E109:E120,4)</f>
        <v>0</v>
      </c>
      <c r="F124" s="26"/>
      <c r="G124" s="26">
        <f>SMALL(G109:G120,4)</f>
        <v>0</v>
      </c>
      <c r="H124" s="26"/>
      <c r="I124" s="26">
        <f>SMALL(I109:I120,4)</f>
        <v>0</v>
      </c>
      <c r="J124" s="26"/>
      <c r="K124" s="26">
        <f>SMALL(K109:K120,4)</f>
        <v>0</v>
      </c>
      <c r="L124" s="27"/>
      <c r="M124" s="28"/>
      <c r="N124" s="2"/>
    </row>
    <row r="125" spans="1:14" ht="17.25" customHeight="1" x14ac:dyDescent="0.2">
      <c r="A125" s="118" t="s">
        <v>18</v>
      </c>
      <c r="B125" s="97"/>
      <c r="C125" s="119"/>
      <c r="D125" s="30"/>
      <c r="E125" s="26">
        <f>SMALL(E109:E120,5)</f>
        <v>0</v>
      </c>
      <c r="F125" s="31"/>
      <c r="G125" s="31">
        <f>SMALL(G109:G120,5)</f>
        <v>0</v>
      </c>
      <c r="H125" s="31"/>
      <c r="I125" s="26">
        <f>SMALL(I109:I120,5)</f>
        <v>0</v>
      </c>
      <c r="J125" s="31"/>
      <c r="K125" s="31">
        <f>SMALL(K109:K120,5)</f>
        <v>0</v>
      </c>
      <c r="L125" s="32"/>
      <c r="M125" s="28"/>
      <c r="N125" s="2"/>
    </row>
    <row r="126" spans="1:14" ht="17.25" customHeight="1" x14ac:dyDescent="0.2">
      <c r="A126" s="118" t="s">
        <v>18</v>
      </c>
      <c r="B126" s="97"/>
      <c r="C126" s="119"/>
      <c r="D126" s="30"/>
      <c r="E126" s="26">
        <f>SMALL(E109:E120,6)</f>
        <v>0</v>
      </c>
      <c r="F126" s="31"/>
      <c r="G126" s="31">
        <f>SMALL(G109:G120,6)</f>
        <v>0</v>
      </c>
      <c r="H126" s="31"/>
      <c r="I126" s="31">
        <f>SMALL(I109:I120,6)</f>
        <v>0</v>
      </c>
      <c r="J126" s="31"/>
      <c r="K126" s="31">
        <f>SMALL(K109:K120,6)</f>
        <v>0</v>
      </c>
      <c r="L126" s="32"/>
      <c r="M126" s="28"/>
      <c r="N126" s="2"/>
    </row>
    <row r="127" spans="1:14" ht="17.25" customHeight="1" x14ac:dyDescent="0.25">
      <c r="A127" s="120" t="s">
        <v>19</v>
      </c>
      <c r="B127" s="107"/>
      <c r="C127" s="108"/>
      <c r="D127" s="33"/>
      <c r="E127" s="34">
        <f>SUM(E109:E120)-E121-E122-E123-E124-E125-E126</f>
        <v>0</v>
      </c>
      <c r="F127" s="34"/>
      <c r="G127" s="34">
        <f>SUM(G109:G120)-G121-G122-G123-G124-G125-G126</f>
        <v>0</v>
      </c>
      <c r="H127" s="34"/>
      <c r="I127" s="34">
        <f>SUM(I109:I120)-I121-I122-I123-I124-I125-I126</f>
        <v>0</v>
      </c>
      <c r="J127" s="34"/>
      <c r="K127" s="34">
        <f>SUM(K109:K120)-K121-K122-K123-K124-K125-K126</f>
        <v>0</v>
      </c>
      <c r="L127" s="35">
        <f>SUM($E127+$G127+$I127+$K127)</f>
        <v>0</v>
      </c>
      <c r="M127" s="17"/>
      <c r="N127" s="2"/>
    </row>
    <row r="128" spans="1:14" ht="17.25" customHeight="1" x14ac:dyDescent="0.25">
      <c r="A128" s="60"/>
      <c r="B128" s="61" t="s">
        <v>24</v>
      </c>
      <c r="C128" s="61">
        <v>3</v>
      </c>
      <c r="D128" s="60">
        <f>COUNTIF(D109:D120,$C$28)</f>
        <v>0</v>
      </c>
      <c r="E128" s="17"/>
      <c r="F128" s="60">
        <f>COUNTIF(F109:F120,$C$28)</f>
        <v>0</v>
      </c>
      <c r="G128" s="17"/>
      <c r="H128" s="60">
        <f>COUNTIF(H109:H120,$C$28)</f>
        <v>0</v>
      </c>
      <c r="I128" s="17"/>
      <c r="J128" s="60">
        <f>COUNTIF(J109:J120,$C$28)</f>
        <v>0</v>
      </c>
      <c r="K128" s="17"/>
      <c r="L128" s="62"/>
      <c r="M128" s="2"/>
      <c r="N128" s="2"/>
    </row>
    <row r="129" spans="1:14" ht="17.25" customHeight="1" x14ac:dyDescent="0.25">
      <c r="B129" s="63" t="s">
        <v>24</v>
      </c>
      <c r="C129" s="63">
        <v>4</v>
      </c>
      <c r="D129" s="60">
        <f>COUNTIF(D109:D120,$C$29)</f>
        <v>0</v>
      </c>
      <c r="F129" s="60">
        <f>COUNTIF(F109:F120,$C$29)</f>
        <v>0</v>
      </c>
      <c r="H129" s="60">
        <f>COUNTIF(H109:H120,$C$29)</f>
        <v>0</v>
      </c>
      <c r="J129" s="60">
        <f>COUNTIF(J109:J120,$C$29)</f>
        <v>0</v>
      </c>
      <c r="L129" s="64" t="s">
        <v>29</v>
      </c>
      <c r="M129" s="2"/>
      <c r="N129" s="2"/>
    </row>
    <row r="130" spans="1:14" ht="17.25" customHeight="1" x14ac:dyDescent="0.25">
      <c r="A130" s="94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95"/>
      <c r="M130" s="4"/>
      <c r="N130" s="2"/>
    </row>
    <row r="131" spans="1:14" ht="17.25" customHeight="1" x14ac:dyDescent="0.25">
      <c r="A131" s="106" t="s">
        <v>27</v>
      </c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8"/>
      <c r="M131" s="4"/>
      <c r="N131" s="2"/>
    </row>
    <row r="132" spans="1:14" ht="17.25" customHeight="1" x14ac:dyDescent="0.25">
      <c r="A132" s="109" t="s">
        <v>5</v>
      </c>
      <c r="B132" s="111" t="s">
        <v>6</v>
      </c>
      <c r="C132" s="113" t="s">
        <v>7</v>
      </c>
      <c r="D132" s="94" t="s">
        <v>8</v>
      </c>
      <c r="E132" s="95"/>
      <c r="F132" s="94" t="s">
        <v>9</v>
      </c>
      <c r="G132" s="95"/>
      <c r="H132" s="94" t="s">
        <v>10</v>
      </c>
      <c r="I132" s="95"/>
      <c r="J132" s="94" t="s">
        <v>11</v>
      </c>
      <c r="K132" s="95"/>
      <c r="L132" s="6" t="s">
        <v>12</v>
      </c>
      <c r="M132" s="4"/>
      <c r="N132" s="2"/>
    </row>
    <row r="133" spans="1:14" ht="17.25" customHeight="1" x14ac:dyDescent="0.25">
      <c r="A133" s="121"/>
      <c r="B133" s="122"/>
      <c r="C133" s="123"/>
      <c r="D133" s="7" t="s">
        <v>14</v>
      </c>
      <c r="E133" s="8" t="s">
        <v>15</v>
      </c>
      <c r="F133" s="7" t="s">
        <v>14</v>
      </c>
      <c r="G133" s="8" t="s">
        <v>15</v>
      </c>
      <c r="H133" s="7" t="s">
        <v>14</v>
      </c>
      <c r="I133" s="8" t="s">
        <v>15</v>
      </c>
      <c r="J133" s="7" t="s">
        <v>14</v>
      </c>
      <c r="K133" s="8" t="s">
        <v>15</v>
      </c>
      <c r="L133" s="9"/>
      <c r="M133" s="4"/>
      <c r="N133" s="2"/>
    </row>
    <row r="134" spans="1:14" ht="17.25" customHeight="1" x14ac:dyDescent="0.2">
      <c r="A134" s="37"/>
      <c r="B134" s="38"/>
      <c r="C134" s="39"/>
      <c r="D134" s="40"/>
      <c r="E134" s="41">
        <v>0</v>
      </c>
      <c r="F134" s="42"/>
      <c r="G134" s="41">
        <v>0</v>
      </c>
      <c r="H134" s="42"/>
      <c r="I134" s="41">
        <v>0</v>
      </c>
      <c r="J134" s="42"/>
      <c r="K134" s="41">
        <v>0</v>
      </c>
      <c r="L134" s="43">
        <f t="shared" ref="L134:L145" si="20">SUM($E134+$G134+$I134+$K134)</f>
        <v>0</v>
      </c>
      <c r="M134" s="17"/>
      <c r="N134" s="2"/>
    </row>
    <row r="135" spans="1:14" ht="17.25" customHeight="1" x14ac:dyDescent="0.2">
      <c r="A135" s="44"/>
      <c r="B135" s="45"/>
      <c r="C135" s="46"/>
      <c r="D135" s="47"/>
      <c r="E135" s="48">
        <v>0</v>
      </c>
      <c r="F135" s="49"/>
      <c r="G135" s="48">
        <v>0</v>
      </c>
      <c r="H135" s="49"/>
      <c r="I135" s="48">
        <v>0</v>
      </c>
      <c r="J135" s="49"/>
      <c r="K135" s="48">
        <v>0</v>
      </c>
      <c r="L135" s="50">
        <f t="shared" si="20"/>
        <v>0</v>
      </c>
      <c r="M135" s="17"/>
      <c r="N135" s="2"/>
    </row>
    <row r="136" spans="1:14" ht="17.25" customHeight="1" x14ac:dyDescent="0.2">
      <c r="A136" s="44"/>
      <c r="B136" s="45"/>
      <c r="C136" s="46"/>
      <c r="D136" s="47"/>
      <c r="E136" s="48">
        <v>0</v>
      </c>
      <c r="F136" s="49"/>
      <c r="G136" s="48">
        <v>0</v>
      </c>
      <c r="H136" s="49"/>
      <c r="I136" s="48">
        <v>0</v>
      </c>
      <c r="J136" s="49"/>
      <c r="K136" s="48">
        <v>0</v>
      </c>
      <c r="L136" s="50">
        <f t="shared" si="20"/>
        <v>0</v>
      </c>
      <c r="M136" s="17"/>
      <c r="N136" s="2"/>
    </row>
    <row r="137" spans="1:14" ht="17.25" customHeight="1" x14ac:dyDescent="0.2">
      <c r="A137" s="44"/>
      <c r="B137" s="45"/>
      <c r="C137" s="46"/>
      <c r="D137" s="47"/>
      <c r="E137" s="48">
        <v>0</v>
      </c>
      <c r="F137" s="49"/>
      <c r="G137" s="48">
        <v>0</v>
      </c>
      <c r="H137" s="49"/>
      <c r="I137" s="48">
        <v>0</v>
      </c>
      <c r="J137" s="49"/>
      <c r="K137" s="48">
        <v>0</v>
      </c>
      <c r="L137" s="50">
        <f t="shared" si="20"/>
        <v>0</v>
      </c>
      <c r="M137" s="17"/>
      <c r="N137" s="2"/>
    </row>
    <row r="138" spans="1:14" ht="17.25" customHeight="1" x14ac:dyDescent="0.2">
      <c r="A138" s="44"/>
      <c r="B138" s="45"/>
      <c r="C138" s="51"/>
      <c r="D138" s="47"/>
      <c r="E138" s="48">
        <v>0</v>
      </c>
      <c r="F138" s="49"/>
      <c r="G138" s="48">
        <v>0</v>
      </c>
      <c r="H138" s="49"/>
      <c r="I138" s="48">
        <v>0</v>
      </c>
      <c r="J138" s="49"/>
      <c r="K138" s="48">
        <v>0</v>
      </c>
      <c r="L138" s="50">
        <f t="shared" si="20"/>
        <v>0</v>
      </c>
      <c r="M138" s="17"/>
      <c r="N138" s="2"/>
    </row>
    <row r="139" spans="1:14" ht="17.25" customHeight="1" x14ac:dyDescent="0.2">
      <c r="A139" s="44"/>
      <c r="B139" s="45"/>
      <c r="C139" s="46"/>
      <c r="D139" s="47"/>
      <c r="E139" s="48">
        <v>0</v>
      </c>
      <c r="F139" s="49"/>
      <c r="G139" s="48">
        <v>0</v>
      </c>
      <c r="H139" s="49"/>
      <c r="I139" s="48">
        <v>0</v>
      </c>
      <c r="J139" s="49"/>
      <c r="K139" s="48">
        <v>0</v>
      </c>
      <c r="L139" s="50">
        <f t="shared" si="20"/>
        <v>0</v>
      </c>
      <c r="M139" s="17"/>
      <c r="N139" s="2"/>
    </row>
    <row r="140" spans="1:14" ht="17.25" customHeight="1" x14ac:dyDescent="0.2">
      <c r="A140" s="44"/>
      <c r="B140" s="45"/>
      <c r="C140" s="51"/>
      <c r="D140" s="47"/>
      <c r="E140" s="48">
        <v>0</v>
      </c>
      <c r="F140" s="49"/>
      <c r="G140" s="48">
        <v>0</v>
      </c>
      <c r="H140" s="49"/>
      <c r="I140" s="48">
        <v>0</v>
      </c>
      <c r="J140" s="49"/>
      <c r="K140" s="48">
        <v>0</v>
      </c>
      <c r="L140" s="50">
        <f t="shared" si="20"/>
        <v>0</v>
      </c>
      <c r="M140" s="17"/>
      <c r="N140" s="2"/>
    </row>
    <row r="141" spans="1:14" ht="17.25" customHeight="1" x14ac:dyDescent="0.2">
      <c r="A141" s="44"/>
      <c r="B141" s="45"/>
      <c r="C141" s="46"/>
      <c r="D141" s="47"/>
      <c r="E141" s="48">
        <v>0</v>
      </c>
      <c r="F141" s="49"/>
      <c r="G141" s="48">
        <v>0</v>
      </c>
      <c r="H141" s="49"/>
      <c r="I141" s="48">
        <v>0</v>
      </c>
      <c r="J141" s="49"/>
      <c r="K141" s="48">
        <v>0</v>
      </c>
      <c r="L141" s="50">
        <f t="shared" si="20"/>
        <v>0</v>
      </c>
      <c r="M141" s="17"/>
      <c r="N141" s="2"/>
    </row>
    <row r="142" spans="1:14" ht="17.25" customHeight="1" x14ac:dyDescent="0.2">
      <c r="A142" s="44"/>
      <c r="B142" s="45"/>
      <c r="C142" s="52"/>
      <c r="D142" s="47"/>
      <c r="E142" s="48">
        <v>0</v>
      </c>
      <c r="F142" s="49"/>
      <c r="G142" s="48">
        <v>0</v>
      </c>
      <c r="H142" s="49"/>
      <c r="I142" s="48">
        <v>0</v>
      </c>
      <c r="J142" s="49"/>
      <c r="K142" s="48">
        <v>0</v>
      </c>
      <c r="L142" s="50">
        <f t="shared" si="20"/>
        <v>0</v>
      </c>
      <c r="M142" s="17"/>
      <c r="N142" s="2"/>
    </row>
    <row r="143" spans="1:14" ht="17.25" customHeight="1" x14ac:dyDescent="0.2">
      <c r="A143" s="44"/>
      <c r="B143" s="45"/>
      <c r="C143" s="52"/>
      <c r="D143" s="47"/>
      <c r="E143" s="48">
        <v>0</v>
      </c>
      <c r="F143" s="49"/>
      <c r="G143" s="48">
        <v>0</v>
      </c>
      <c r="H143" s="49"/>
      <c r="I143" s="48">
        <v>0</v>
      </c>
      <c r="J143" s="49"/>
      <c r="K143" s="48">
        <v>0</v>
      </c>
      <c r="L143" s="50">
        <f t="shared" si="20"/>
        <v>0</v>
      </c>
      <c r="M143" s="17"/>
      <c r="N143" s="2"/>
    </row>
    <row r="144" spans="1:14" ht="17.25" customHeight="1" x14ac:dyDescent="0.2">
      <c r="A144" s="44"/>
      <c r="B144" s="53"/>
      <c r="C144" s="46"/>
      <c r="D144" s="47"/>
      <c r="E144" s="48">
        <v>0</v>
      </c>
      <c r="F144" s="49"/>
      <c r="G144" s="48">
        <v>0</v>
      </c>
      <c r="H144" s="49"/>
      <c r="I144" s="48">
        <v>0</v>
      </c>
      <c r="J144" s="49"/>
      <c r="K144" s="48">
        <v>0</v>
      </c>
      <c r="L144" s="50">
        <f t="shared" si="20"/>
        <v>0</v>
      </c>
      <c r="M144" s="17"/>
      <c r="N144" s="2"/>
    </row>
    <row r="145" spans="1:14" ht="17.25" customHeight="1" x14ac:dyDescent="0.2">
      <c r="A145" s="44"/>
      <c r="B145" s="53"/>
      <c r="C145" s="46"/>
      <c r="D145" s="47"/>
      <c r="E145" s="48">
        <v>0</v>
      </c>
      <c r="F145" s="49"/>
      <c r="G145" s="48">
        <v>0</v>
      </c>
      <c r="H145" s="49"/>
      <c r="I145" s="48">
        <v>0</v>
      </c>
      <c r="J145" s="49"/>
      <c r="K145" s="48">
        <v>0</v>
      </c>
      <c r="L145" s="50">
        <f t="shared" si="20"/>
        <v>0</v>
      </c>
      <c r="M145" s="17"/>
      <c r="N145" s="2"/>
    </row>
    <row r="146" spans="1:14" ht="17.25" customHeight="1" x14ac:dyDescent="0.2">
      <c r="A146" s="118" t="s">
        <v>18</v>
      </c>
      <c r="B146" s="97"/>
      <c r="C146" s="119"/>
      <c r="D146" s="25"/>
      <c r="E146" s="26">
        <f>SMALL(E134:E145,1)</f>
        <v>0</v>
      </c>
      <c r="F146" s="26"/>
      <c r="G146" s="26">
        <f>SMALL(G134:G145,1)</f>
        <v>0</v>
      </c>
      <c r="H146" s="26"/>
      <c r="I146" s="26">
        <f>SMALL(I134:I145,1)</f>
        <v>0</v>
      </c>
      <c r="J146" s="26"/>
      <c r="K146" s="26">
        <f>SMALL(K134:K145,1)</f>
        <v>0</v>
      </c>
      <c r="L146" s="16"/>
      <c r="M146" s="17"/>
      <c r="N146" s="2"/>
    </row>
    <row r="147" spans="1:14" ht="17.25" customHeight="1" x14ac:dyDescent="0.2">
      <c r="A147" s="118" t="s">
        <v>18</v>
      </c>
      <c r="B147" s="97"/>
      <c r="C147" s="119"/>
      <c r="D147" s="25"/>
      <c r="E147" s="26">
        <f>SMALL(E134:E145,2)</f>
        <v>0</v>
      </c>
      <c r="F147" s="26"/>
      <c r="G147" s="26">
        <f>SMALL(G134:G145,2)</f>
        <v>0</v>
      </c>
      <c r="H147" s="26"/>
      <c r="I147" s="26">
        <f>SMALL(I134:I145,2)</f>
        <v>0</v>
      </c>
      <c r="J147" s="26"/>
      <c r="K147" s="26">
        <f>SMALL(K134:K145,2)</f>
        <v>0</v>
      </c>
      <c r="L147" s="27"/>
      <c r="M147" s="28"/>
      <c r="N147" s="2"/>
    </row>
    <row r="148" spans="1:14" ht="17.25" customHeight="1" x14ac:dyDescent="0.2">
      <c r="A148" s="118" t="s">
        <v>18</v>
      </c>
      <c r="B148" s="97"/>
      <c r="C148" s="119"/>
      <c r="D148" s="25"/>
      <c r="E148" s="26">
        <f>SMALL(E134:E145,3)</f>
        <v>0</v>
      </c>
      <c r="F148" s="26"/>
      <c r="G148" s="26">
        <f>SMALL(G134:G145,3)</f>
        <v>0</v>
      </c>
      <c r="H148" s="26"/>
      <c r="I148" s="26">
        <f>SMALL(I134:I145,3)</f>
        <v>0</v>
      </c>
      <c r="J148" s="26"/>
      <c r="K148" s="26">
        <f>SMALL(K134:K145,3)</f>
        <v>0</v>
      </c>
      <c r="L148" s="27"/>
      <c r="M148" s="28"/>
      <c r="N148" s="2"/>
    </row>
    <row r="149" spans="1:14" ht="17.25" customHeight="1" x14ac:dyDescent="0.2">
      <c r="A149" s="118" t="s">
        <v>18</v>
      </c>
      <c r="B149" s="97"/>
      <c r="C149" s="119"/>
      <c r="D149" s="25"/>
      <c r="E149" s="26">
        <f>SMALL(E134:E145,4)</f>
        <v>0</v>
      </c>
      <c r="F149" s="26"/>
      <c r="G149" s="26">
        <f>SMALL(G134:G145,4)</f>
        <v>0</v>
      </c>
      <c r="H149" s="26"/>
      <c r="I149" s="26">
        <f>SMALL(I134:I145,4)</f>
        <v>0</v>
      </c>
      <c r="J149" s="26"/>
      <c r="K149" s="26">
        <f>SMALL(K134:K145,4)</f>
        <v>0</v>
      </c>
      <c r="L149" s="27"/>
      <c r="M149" s="28"/>
      <c r="N149" s="2"/>
    </row>
    <row r="150" spans="1:14" ht="17.25" customHeight="1" x14ac:dyDescent="0.2">
      <c r="A150" s="118" t="s">
        <v>18</v>
      </c>
      <c r="B150" s="97"/>
      <c r="C150" s="119"/>
      <c r="D150" s="30"/>
      <c r="E150" s="26">
        <f>SMALL(E134:E145,5)</f>
        <v>0</v>
      </c>
      <c r="F150" s="31"/>
      <c r="G150" s="31">
        <f>SMALL(G134:G145,5)</f>
        <v>0</v>
      </c>
      <c r="H150" s="31"/>
      <c r="I150" s="26">
        <f>SMALL(I134:I145,5)</f>
        <v>0</v>
      </c>
      <c r="J150" s="31"/>
      <c r="K150" s="31">
        <f>SMALL(K134:K145,5)</f>
        <v>0</v>
      </c>
      <c r="L150" s="32"/>
      <c r="M150" s="28"/>
      <c r="N150" s="2"/>
    </row>
    <row r="151" spans="1:14" ht="17.25" customHeight="1" x14ac:dyDescent="0.2">
      <c r="A151" s="118" t="s">
        <v>18</v>
      </c>
      <c r="B151" s="97"/>
      <c r="C151" s="119"/>
      <c r="D151" s="30"/>
      <c r="E151" s="26">
        <f>SMALL(E134:E145,6)</f>
        <v>0</v>
      </c>
      <c r="F151" s="31"/>
      <c r="G151" s="31">
        <f>SMALL(G134:G145,6)</f>
        <v>0</v>
      </c>
      <c r="H151" s="31"/>
      <c r="I151" s="31">
        <f>SMALL(I134:I145,6)</f>
        <v>0</v>
      </c>
      <c r="J151" s="31"/>
      <c r="K151" s="31">
        <f>SMALL(K134:K145,6)</f>
        <v>0</v>
      </c>
      <c r="L151" s="32"/>
      <c r="M151" s="28"/>
      <c r="N151" s="2"/>
    </row>
    <row r="152" spans="1:14" ht="17.25" customHeight="1" x14ac:dyDescent="0.25">
      <c r="A152" s="120" t="s">
        <v>19</v>
      </c>
      <c r="B152" s="107"/>
      <c r="C152" s="108"/>
      <c r="D152" s="33"/>
      <c r="E152" s="34">
        <f>SUM(E134:E145)-E146-E147-E148-E149-E150-E151</f>
        <v>0</v>
      </c>
      <c r="F152" s="34"/>
      <c r="G152" s="34">
        <f>SUM(G134:G145)-G146-G147-G148-G149-G150-G151</f>
        <v>0</v>
      </c>
      <c r="H152" s="34"/>
      <c r="I152" s="34">
        <f>SUM(I134:I145)-I146-I147-I148-I149-I150-I151</f>
        <v>0</v>
      </c>
      <c r="J152" s="34"/>
      <c r="K152" s="34">
        <f>SUM(K134:K145)-K146-K147-K148-K149-K150-K151</f>
        <v>0</v>
      </c>
      <c r="L152" s="35">
        <f>SUM($E152+$G152+$I152+$K152)</f>
        <v>0</v>
      </c>
      <c r="M152" s="17"/>
      <c r="N152" s="2"/>
    </row>
    <row r="153" spans="1:14" ht="17.25" customHeight="1" x14ac:dyDescent="0.25">
      <c r="A153" s="60"/>
      <c r="B153" s="61" t="s">
        <v>24</v>
      </c>
      <c r="C153" s="61">
        <v>3</v>
      </c>
      <c r="D153" s="60">
        <f>COUNTIF(D134:D145,$C$28)</f>
        <v>0</v>
      </c>
      <c r="E153" s="17"/>
      <c r="F153" s="60">
        <f>COUNTIF(F134:F145,$C$28)</f>
        <v>0</v>
      </c>
      <c r="G153" s="17"/>
      <c r="H153" s="60">
        <f>COUNTIF(H134:H145,$C$28)</f>
        <v>0</v>
      </c>
      <c r="I153" s="17"/>
      <c r="J153" s="60">
        <f>COUNTIF(J134:J145,$C$28)</f>
        <v>0</v>
      </c>
      <c r="K153" s="17"/>
      <c r="L153" s="62"/>
      <c r="M153" s="2"/>
      <c r="N153" s="2"/>
    </row>
    <row r="154" spans="1:14" ht="17.25" customHeight="1" x14ac:dyDescent="0.25">
      <c r="B154" s="63" t="s">
        <v>24</v>
      </c>
      <c r="C154" s="63">
        <v>4</v>
      </c>
      <c r="D154" s="60">
        <f>COUNTIF(D134:D145,$C$29)</f>
        <v>0</v>
      </c>
      <c r="F154" s="60">
        <f>COUNTIF(F134:F145,$C$29)</f>
        <v>0</v>
      </c>
      <c r="H154" s="60">
        <f>COUNTIF(H134:H145,$C$29)</f>
        <v>0</v>
      </c>
      <c r="J154" s="60">
        <f>COUNTIF(J134:J145,$C$29)</f>
        <v>0</v>
      </c>
      <c r="L154" s="64" t="s">
        <v>29</v>
      </c>
      <c r="M154" s="2"/>
      <c r="N154" s="2"/>
    </row>
    <row r="155" spans="1:14" ht="17.25" customHeight="1" x14ac:dyDescent="0.25">
      <c r="A155" s="94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95"/>
      <c r="M155" s="4"/>
      <c r="N155" s="2"/>
    </row>
    <row r="156" spans="1:14" ht="17.25" customHeight="1" x14ac:dyDescent="0.25">
      <c r="A156" s="106" t="s">
        <v>27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8"/>
      <c r="M156" s="4"/>
      <c r="N156" s="2"/>
    </row>
    <row r="157" spans="1:14" ht="17.25" customHeight="1" x14ac:dyDescent="0.25">
      <c r="A157" s="109" t="s">
        <v>5</v>
      </c>
      <c r="B157" s="111" t="s">
        <v>6</v>
      </c>
      <c r="C157" s="113" t="s">
        <v>7</v>
      </c>
      <c r="D157" s="94" t="s">
        <v>8</v>
      </c>
      <c r="E157" s="95"/>
      <c r="F157" s="94" t="s">
        <v>9</v>
      </c>
      <c r="G157" s="95"/>
      <c r="H157" s="94" t="s">
        <v>10</v>
      </c>
      <c r="I157" s="95"/>
      <c r="J157" s="94" t="s">
        <v>11</v>
      </c>
      <c r="K157" s="95"/>
      <c r="L157" s="6" t="s">
        <v>12</v>
      </c>
      <c r="M157" s="4"/>
      <c r="N157" s="2"/>
    </row>
    <row r="158" spans="1:14" ht="17.25" customHeight="1" x14ac:dyDescent="0.25">
      <c r="A158" s="121"/>
      <c r="B158" s="122"/>
      <c r="C158" s="123"/>
      <c r="D158" s="7" t="s">
        <v>14</v>
      </c>
      <c r="E158" s="8" t="s">
        <v>15</v>
      </c>
      <c r="F158" s="7" t="s">
        <v>14</v>
      </c>
      <c r="G158" s="8" t="s">
        <v>15</v>
      </c>
      <c r="H158" s="7" t="s">
        <v>14</v>
      </c>
      <c r="I158" s="8" t="s">
        <v>15</v>
      </c>
      <c r="J158" s="7" t="s">
        <v>14</v>
      </c>
      <c r="K158" s="8" t="s">
        <v>15</v>
      </c>
      <c r="L158" s="9"/>
      <c r="M158" s="4"/>
      <c r="N158" s="2"/>
    </row>
    <row r="159" spans="1:14" ht="17.25" customHeight="1" x14ac:dyDescent="0.2">
      <c r="A159" s="37"/>
      <c r="B159" s="38"/>
      <c r="C159" s="39"/>
      <c r="D159" s="40"/>
      <c r="E159" s="41">
        <v>0</v>
      </c>
      <c r="F159" s="42"/>
      <c r="G159" s="41">
        <v>0</v>
      </c>
      <c r="H159" s="42"/>
      <c r="I159" s="41">
        <v>0</v>
      </c>
      <c r="J159" s="42"/>
      <c r="K159" s="41">
        <v>0</v>
      </c>
      <c r="L159" s="43">
        <f t="shared" ref="L159:L170" si="21">SUM($E159+$G159+$I159+$K159)</f>
        <v>0</v>
      </c>
      <c r="M159" s="17"/>
      <c r="N159" s="2"/>
    </row>
    <row r="160" spans="1:14" ht="17.25" customHeight="1" x14ac:dyDescent="0.2">
      <c r="A160" s="44"/>
      <c r="B160" s="45"/>
      <c r="C160" s="46"/>
      <c r="D160" s="47"/>
      <c r="E160" s="48">
        <v>0</v>
      </c>
      <c r="F160" s="49"/>
      <c r="G160" s="48">
        <v>0</v>
      </c>
      <c r="H160" s="49"/>
      <c r="I160" s="48">
        <v>0</v>
      </c>
      <c r="J160" s="49"/>
      <c r="K160" s="48">
        <v>0</v>
      </c>
      <c r="L160" s="50">
        <f t="shared" si="21"/>
        <v>0</v>
      </c>
      <c r="M160" s="17"/>
      <c r="N160" s="2"/>
    </row>
    <row r="161" spans="1:14" ht="17.25" customHeight="1" x14ac:dyDescent="0.2">
      <c r="A161" s="44"/>
      <c r="B161" s="45"/>
      <c r="C161" s="46"/>
      <c r="D161" s="47"/>
      <c r="E161" s="48">
        <v>0</v>
      </c>
      <c r="F161" s="49"/>
      <c r="G161" s="48">
        <v>0</v>
      </c>
      <c r="H161" s="49"/>
      <c r="I161" s="48">
        <v>0</v>
      </c>
      <c r="J161" s="49"/>
      <c r="K161" s="48">
        <v>0</v>
      </c>
      <c r="L161" s="50">
        <f t="shared" si="21"/>
        <v>0</v>
      </c>
      <c r="M161" s="17"/>
      <c r="N161" s="2"/>
    </row>
    <row r="162" spans="1:14" ht="17.25" customHeight="1" x14ac:dyDescent="0.2">
      <c r="A162" s="44"/>
      <c r="B162" s="45"/>
      <c r="C162" s="46"/>
      <c r="D162" s="47"/>
      <c r="E162" s="48">
        <v>0</v>
      </c>
      <c r="F162" s="49"/>
      <c r="G162" s="48">
        <v>0</v>
      </c>
      <c r="H162" s="49"/>
      <c r="I162" s="48">
        <v>0</v>
      </c>
      <c r="J162" s="49"/>
      <c r="K162" s="48">
        <v>0</v>
      </c>
      <c r="L162" s="50">
        <f t="shared" si="21"/>
        <v>0</v>
      </c>
      <c r="M162" s="17"/>
      <c r="N162" s="2"/>
    </row>
    <row r="163" spans="1:14" ht="17.25" customHeight="1" x14ac:dyDescent="0.2">
      <c r="A163" s="44"/>
      <c r="B163" s="45"/>
      <c r="C163" s="51"/>
      <c r="D163" s="47"/>
      <c r="E163" s="48">
        <v>0</v>
      </c>
      <c r="F163" s="49"/>
      <c r="G163" s="48">
        <v>0</v>
      </c>
      <c r="H163" s="49"/>
      <c r="I163" s="48">
        <v>0</v>
      </c>
      <c r="J163" s="49"/>
      <c r="K163" s="48">
        <v>0</v>
      </c>
      <c r="L163" s="50">
        <f t="shared" si="21"/>
        <v>0</v>
      </c>
      <c r="M163" s="17"/>
      <c r="N163" s="2"/>
    </row>
    <row r="164" spans="1:14" ht="17.25" customHeight="1" x14ac:dyDescent="0.2">
      <c r="A164" s="44"/>
      <c r="B164" s="45"/>
      <c r="C164" s="46"/>
      <c r="D164" s="47"/>
      <c r="E164" s="48">
        <v>0</v>
      </c>
      <c r="F164" s="49"/>
      <c r="G164" s="48">
        <v>0</v>
      </c>
      <c r="H164" s="49"/>
      <c r="I164" s="48">
        <v>0</v>
      </c>
      <c r="J164" s="49"/>
      <c r="K164" s="48">
        <v>0</v>
      </c>
      <c r="L164" s="50">
        <f t="shared" si="21"/>
        <v>0</v>
      </c>
      <c r="M164" s="17"/>
      <c r="N164" s="2"/>
    </row>
    <row r="165" spans="1:14" ht="17.25" customHeight="1" x14ac:dyDescent="0.2">
      <c r="A165" s="44"/>
      <c r="B165" s="45"/>
      <c r="C165" s="51"/>
      <c r="D165" s="47"/>
      <c r="E165" s="48">
        <v>0</v>
      </c>
      <c r="F165" s="49"/>
      <c r="G165" s="48">
        <v>0</v>
      </c>
      <c r="H165" s="49"/>
      <c r="I165" s="48">
        <v>0</v>
      </c>
      <c r="J165" s="49"/>
      <c r="K165" s="48">
        <v>0</v>
      </c>
      <c r="L165" s="50">
        <f t="shared" si="21"/>
        <v>0</v>
      </c>
      <c r="M165" s="17"/>
      <c r="N165" s="2"/>
    </row>
    <row r="166" spans="1:14" ht="17.25" customHeight="1" x14ac:dyDescent="0.2">
      <c r="A166" s="44"/>
      <c r="B166" s="45"/>
      <c r="C166" s="46"/>
      <c r="D166" s="47"/>
      <c r="E166" s="48">
        <v>0</v>
      </c>
      <c r="F166" s="49"/>
      <c r="G166" s="48">
        <v>0</v>
      </c>
      <c r="H166" s="49"/>
      <c r="I166" s="48">
        <v>0</v>
      </c>
      <c r="J166" s="49"/>
      <c r="K166" s="48">
        <v>0</v>
      </c>
      <c r="L166" s="50">
        <f t="shared" si="21"/>
        <v>0</v>
      </c>
      <c r="M166" s="17"/>
      <c r="N166" s="2"/>
    </row>
    <row r="167" spans="1:14" ht="17.25" customHeight="1" x14ac:dyDescent="0.2">
      <c r="A167" s="44"/>
      <c r="B167" s="45"/>
      <c r="C167" s="52"/>
      <c r="D167" s="47"/>
      <c r="E167" s="48">
        <v>0</v>
      </c>
      <c r="F167" s="49"/>
      <c r="G167" s="48">
        <v>0</v>
      </c>
      <c r="H167" s="49"/>
      <c r="I167" s="48">
        <v>0</v>
      </c>
      <c r="J167" s="49"/>
      <c r="K167" s="48">
        <v>0</v>
      </c>
      <c r="L167" s="50">
        <f t="shared" si="21"/>
        <v>0</v>
      </c>
      <c r="M167" s="17"/>
      <c r="N167" s="2"/>
    </row>
    <row r="168" spans="1:14" ht="17.25" customHeight="1" x14ac:dyDescent="0.2">
      <c r="A168" s="44"/>
      <c r="B168" s="45"/>
      <c r="C168" s="52"/>
      <c r="D168" s="47"/>
      <c r="E168" s="48">
        <v>0</v>
      </c>
      <c r="F168" s="49"/>
      <c r="G168" s="48">
        <v>0</v>
      </c>
      <c r="H168" s="49"/>
      <c r="I168" s="48">
        <v>0</v>
      </c>
      <c r="J168" s="49"/>
      <c r="K168" s="48">
        <v>0</v>
      </c>
      <c r="L168" s="50">
        <f t="shared" si="21"/>
        <v>0</v>
      </c>
      <c r="M168" s="17"/>
      <c r="N168" s="2"/>
    </row>
    <row r="169" spans="1:14" ht="17.25" customHeight="1" x14ac:dyDescent="0.2">
      <c r="A169" s="44"/>
      <c r="B169" s="53"/>
      <c r="C169" s="46"/>
      <c r="D169" s="47"/>
      <c r="E169" s="48">
        <v>0</v>
      </c>
      <c r="F169" s="49"/>
      <c r="G169" s="48">
        <v>0</v>
      </c>
      <c r="H169" s="49"/>
      <c r="I169" s="48">
        <v>0</v>
      </c>
      <c r="J169" s="49"/>
      <c r="K169" s="48">
        <v>0</v>
      </c>
      <c r="L169" s="50">
        <f t="shared" si="21"/>
        <v>0</v>
      </c>
      <c r="M169" s="17"/>
      <c r="N169" s="2"/>
    </row>
    <row r="170" spans="1:14" ht="17.25" customHeight="1" x14ac:dyDescent="0.2">
      <c r="A170" s="44"/>
      <c r="B170" s="53"/>
      <c r="C170" s="46"/>
      <c r="D170" s="47"/>
      <c r="E170" s="48">
        <v>0</v>
      </c>
      <c r="F170" s="49"/>
      <c r="G170" s="48">
        <v>0</v>
      </c>
      <c r="H170" s="49"/>
      <c r="I170" s="48">
        <v>0</v>
      </c>
      <c r="J170" s="49"/>
      <c r="K170" s="48">
        <v>0</v>
      </c>
      <c r="L170" s="50">
        <f t="shared" si="21"/>
        <v>0</v>
      </c>
      <c r="M170" s="17"/>
      <c r="N170" s="2"/>
    </row>
    <row r="171" spans="1:14" ht="17.25" customHeight="1" x14ac:dyDescent="0.2">
      <c r="A171" s="118" t="s">
        <v>18</v>
      </c>
      <c r="B171" s="97"/>
      <c r="C171" s="119"/>
      <c r="D171" s="25"/>
      <c r="E171" s="26">
        <f>SMALL(E159:E170,1)</f>
        <v>0</v>
      </c>
      <c r="F171" s="26"/>
      <c r="G171" s="26">
        <f>SMALL(G159:G170,1)</f>
        <v>0</v>
      </c>
      <c r="H171" s="26"/>
      <c r="I171" s="26">
        <f>SMALL(I159:I170,1)</f>
        <v>0</v>
      </c>
      <c r="J171" s="26"/>
      <c r="K171" s="26">
        <f>SMALL(K159:K170,1)</f>
        <v>0</v>
      </c>
      <c r="L171" s="16"/>
      <c r="M171" s="17"/>
      <c r="N171" s="2"/>
    </row>
    <row r="172" spans="1:14" ht="17.25" customHeight="1" x14ac:dyDescent="0.2">
      <c r="A172" s="118" t="s">
        <v>18</v>
      </c>
      <c r="B172" s="97"/>
      <c r="C172" s="119"/>
      <c r="D172" s="25"/>
      <c r="E172" s="26">
        <f>SMALL(E159:E170,2)</f>
        <v>0</v>
      </c>
      <c r="F172" s="26"/>
      <c r="G172" s="26">
        <f>SMALL(G159:G170,2)</f>
        <v>0</v>
      </c>
      <c r="H172" s="26"/>
      <c r="I172" s="26">
        <f>SMALL(I159:I170,2)</f>
        <v>0</v>
      </c>
      <c r="J172" s="26"/>
      <c r="K172" s="26">
        <f>SMALL(K159:K170,2)</f>
        <v>0</v>
      </c>
      <c r="L172" s="27"/>
      <c r="M172" s="28"/>
      <c r="N172" s="2"/>
    </row>
    <row r="173" spans="1:14" ht="17.25" customHeight="1" x14ac:dyDescent="0.2">
      <c r="A173" s="118" t="s">
        <v>18</v>
      </c>
      <c r="B173" s="97"/>
      <c r="C173" s="119"/>
      <c r="D173" s="25"/>
      <c r="E173" s="26">
        <f>SMALL(E159:E170,3)</f>
        <v>0</v>
      </c>
      <c r="F173" s="26"/>
      <c r="G173" s="26">
        <f>SMALL(G159:G170,3)</f>
        <v>0</v>
      </c>
      <c r="H173" s="26"/>
      <c r="I173" s="26">
        <f>SMALL(I159:I170,3)</f>
        <v>0</v>
      </c>
      <c r="J173" s="26"/>
      <c r="K173" s="26">
        <f>SMALL(K159:K170,3)</f>
        <v>0</v>
      </c>
      <c r="L173" s="27"/>
      <c r="M173" s="28"/>
      <c r="N173" s="2"/>
    </row>
    <row r="174" spans="1:14" ht="17.25" customHeight="1" x14ac:dyDescent="0.2">
      <c r="A174" s="118" t="s">
        <v>18</v>
      </c>
      <c r="B174" s="97"/>
      <c r="C174" s="119"/>
      <c r="D174" s="25"/>
      <c r="E174" s="26">
        <f>SMALL(E159:E170,4)</f>
        <v>0</v>
      </c>
      <c r="F174" s="26"/>
      <c r="G174" s="26">
        <f>SMALL(G159:G170,4)</f>
        <v>0</v>
      </c>
      <c r="H174" s="26"/>
      <c r="I174" s="26">
        <f>SMALL(I159:I170,4)</f>
        <v>0</v>
      </c>
      <c r="J174" s="26"/>
      <c r="K174" s="26">
        <f>SMALL(K159:K170,4)</f>
        <v>0</v>
      </c>
      <c r="L174" s="27"/>
      <c r="M174" s="28"/>
      <c r="N174" s="2"/>
    </row>
    <row r="175" spans="1:14" ht="17.25" customHeight="1" x14ac:dyDescent="0.2">
      <c r="A175" s="118" t="s">
        <v>18</v>
      </c>
      <c r="B175" s="97"/>
      <c r="C175" s="119"/>
      <c r="D175" s="30"/>
      <c r="E175" s="26">
        <f>SMALL(E159:E170,5)</f>
        <v>0</v>
      </c>
      <c r="F175" s="31"/>
      <c r="G175" s="31">
        <f>SMALL(G159:G170,5)</f>
        <v>0</v>
      </c>
      <c r="H175" s="31"/>
      <c r="I175" s="26">
        <f>SMALL(I159:I170,5)</f>
        <v>0</v>
      </c>
      <c r="J175" s="31"/>
      <c r="K175" s="31">
        <f>SMALL(K159:K170,5)</f>
        <v>0</v>
      </c>
      <c r="L175" s="32"/>
      <c r="M175" s="28"/>
      <c r="N175" s="2"/>
    </row>
    <row r="176" spans="1:14" ht="17.25" customHeight="1" x14ac:dyDescent="0.2">
      <c r="A176" s="118" t="s">
        <v>18</v>
      </c>
      <c r="B176" s="97"/>
      <c r="C176" s="119"/>
      <c r="D176" s="30"/>
      <c r="E176" s="26">
        <f>SMALL(E159:E170,6)</f>
        <v>0</v>
      </c>
      <c r="F176" s="31"/>
      <c r="G176" s="31">
        <f>SMALL(G159:G170,6)</f>
        <v>0</v>
      </c>
      <c r="H176" s="31"/>
      <c r="I176" s="31">
        <f>SMALL(I159:I170,6)</f>
        <v>0</v>
      </c>
      <c r="J176" s="31"/>
      <c r="K176" s="31">
        <f>SMALL(K159:K170,6)</f>
        <v>0</v>
      </c>
      <c r="L176" s="32"/>
      <c r="M176" s="28"/>
      <c r="N176" s="2"/>
    </row>
    <row r="177" spans="1:14" ht="17.25" customHeight="1" x14ac:dyDescent="0.25">
      <c r="A177" s="120" t="s">
        <v>19</v>
      </c>
      <c r="B177" s="107"/>
      <c r="C177" s="108"/>
      <c r="D177" s="33"/>
      <c r="E177" s="34">
        <f>SUM(E159:E170)-E171-E172-E173-E174-E175-E176</f>
        <v>0</v>
      </c>
      <c r="F177" s="34"/>
      <c r="G177" s="34">
        <f>SUM(G159:G170)-G171-G172-G173-G174-G175-G176</f>
        <v>0</v>
      </c>
      <c r="H177" s="34"/>
      <c r="I177" s="34">
        <f>SUM(I159:I170)-I171-I172-I173-I174-I175-I176</f>
        <v>0</v>
      </c>
      <c r="J177" s="34"/>
      <c r="K177" s="34">
        <f>SUM(K159:K170)-K171-K172-K173-K174-K175-K176</f>
        <v>0</v>
      </c>
      <c r="L177" s="35">
        <f>SUM($E177+$G177+$I177+$K177)</f>
        <v>0</v>
      </c>
      <c r="M177" s="17"/>
      <c r="N177" s="2"/>
    </row>
    <row r="178" spans="1:14" ht="17.25" customHeight="1" x14ac:dyDescent="0.25">
      <c r="A178" s="60"/>
      <c r="B178" s="61" t="s">
        <v>24</v>
      </c>
      <c r="C178" s="61">
        <v>3</v>
      </c>
      <c r="D178" s="60">
        <f>COUNTIF(D159:D170,$C$28)</f>
        <v>0</v>
      </c>
      <c r="E178" s="17"/>
      <c r="F178" s="60">
        <f>COUNTIF(F159:F170,$C$28)</f>
        <v>0</v>
      </c>
      <c r="G178" s="17"/>
      <c r="H178" s="60">
        <f>COUNTIF(H159:H170,$C$28)</f>
        <v>0</v>
      </c>
      <c r="I178" s="17"/>
      <c r="J178" s="60">
        <f>COUNTIF(J159:J170,$C$28)</f>
        <v>0</v>
      </c>
      <c r="K178" s="17"/>
      <c r="L178" s="62"/>
      <c r="M178" s="2"/>
      <c r="N178" s="2"/>
    </row>
    <row r="179" spans="1:14" ht="17.25" customHeight="1" x14ac:dyDescent="0.25">
      <c r="B179" s="63" t="s">
        <v>24</v>
      </c>
      <c r="C179" s="63">
        <v>4</v>
      </c>
      <c r="D179" s="60">
        <f>COUNTIF(D159:D170,$C$29)</f>
        <v>0</v>
      </c>
      <c r="F179" s="60">
        <f>COUNTIF(F159:F170,$C$29)</f>
        <v>0</v>
      </c>
      <c r="H179" s="60">
        <f>COUNTIF(H159:H170,$C$29)</f>
        <v>0</v>
      </c>
      <c r="J179" s="60">
        <f>COUNTIF(J159:J170,$C$29)</f>
        <v>0</v>
      </c>
      <c r="L179" s="64" t="s">
        <v>29</v>
      </c>
      <c r="M179" s="2"/>
      <c r="N179" s="2"/>
    </row>
    <row r="180" spans="1:14" ht="17.25" customHeight="1" x14ac:dyDescent="0.25">
      <c r="A180" s="94" t="s">
        <v>16</v>
      </c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95"/>
      <c r="M180" s="4"/>
      <c r="N180" s="2"/>
    </row>
    <row r="181" spans="1:14" ht="17.25" customHeight="1" x14ac:dyDescent="0.25">
      <c r="A181" s="106" t="s">
        <v>27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8"/>
      <c r="M181" s="4"/>
      <c r="N181" s="2"/>
    </row>
    <row r="182" spans="1:14" ht="17.25" customHeight="1" x14ac:dyDescent="0.25">
      <c r="A182" s="109" t="s">
        <v>5</v>
      </c>
      <c r="B182" s="111" t="s">
        <v>6</v>
      </c>
      <c r="C182" s="113" t="s">
        <v>7</v>
      </c>
      <c r="D182" s="94" t="s">
        <v>8</v>
      </c>
      <c r="E182" s="95"/>
      <c r="F182" s="94" t="s">
        <v>9</v>
      </c>
      <c r="G182" s="95"/>
      <c r="H182" s="94" t="s">
        <v>10</v>
      </c>
      <c r="I182" s="95"/>
      <c r="J182" s="94" t="s">
        <v>11</v>
      </c>
      <c r="K182" s="95"/>
      <c r="L182" s="6" t="s">
        <v>12</v>
      </c>
      <c r="M182" s="4"/>
      <c r="N182" s="2"/>
    </row>
    <row r="183" spans="1:14" ht="17.25" customHeight="1" x14ac:dyDescent="0.25">
      <c r="A183" s="121"/>
      <c r="B183" s="122"/>
      <c r="C183" s="123"/>
      <c r="D183" s="7" t="s">
        <v>14</v>
      </c>
      <c r="E183" s="8" t="s">
        <v>15</v>
      </c>
      <c r="F183" s="7" t="s">
        <v>14</v>
      </c>
      <c r="G183" s="8" t="s">
        <v>15</v>
      </c>
      <c r="H183" s="7" t="s">
        <v>14</v>
      </c>
      <c r="I183" s="8" t="s">
        <v>15</v>
      </c>
      <c r="J183" s="7" t="s">
        <v>14</v>
      </c>
      <c r="K183" s="8" t="s">
        <v>15</v>
      </c>
      <c r="L183" s="9"/>
      <c r="M183" s="4"/>
      <c r="N183" s="2"/>
    </row>
    <row r="184" spans="1:14" ht="17.25" customHeight="1" x14ac:dyDescent="0.2">
      <c r="A184" s="54"/>
      <c r="B184" s="54"/>
      <c r="C184" s="55"/>
      <c r="D184" s="56"/>
      <c r="E184" s="14"/>
      <c r="F184" s="15"/>
      <c r="G184" s="14"/>
      <c r="H184" s="15"/>
      <c r="I184" s="14"/>
      <c r="J184" s="15"/>
      <c r="K184" s="14"/>
      <c r="L184" s="16">
        <f t="shared" ref="L184:L195" si="22">SUM($E184+$G184+$I184+$K184)</f>
        <v>0</v>
      </c>
      <c r="M184" s="17"/>
      <c r="N184" s="2"/>
    </row>
    <row r="185" spans="1:14" ht="17.25" customHeight="1" x14ac:dyDescent="0.2">
      <c r="A185" s="54"/>
      <c r="B185" s="54"/>
      <c r="C185" s="55"/>
      <c r="D185" s="56"/>
      <c r="E185" s="14"/>
      <c r="F185" s="15"/>
      <c r="G185" s="14"/>
      <c r="H185" s="15"/>
      <c r="I185" s="14"/>
      <c r="J185" s="15"/>
      <c r="K185" s="14"/>
      <c r="L185" s="16">
        <f t="shared" si="22"/>
        <v>0</v>
      </c>
      <c r="M185" s="17"/>
      <c r="N185" s="2"/>
    </row>
    <row r="186" spans="1:14" ht="17.25" customHeight="1" x14ac:dyDescent="0.2">
      <c r="A186" s="54"/>
      <c r="B186" s="54"/>
      <c r="C186" s="55"/>
      <c r="D186" s="56"/>
      <c r="E186" s="14"/>
      <c r="F186" s="15"/>
      <c r="G186" s="14"/>
      <c r="H186" s="15"/>
      <c r="I186" s="14"/>
      <c r="J186" s="15"/>
      <c r="K186" s="14"/>
      <c r="L186" s="16">
        <f t="shared" si="22"/>
        <v>0</v>
      </c>
      <c r="M186" s="17"/>
      <c r="N186" s="2"/>
    </row>
    <row r="187" spans="1:14" ht="17.25" customHeight="1" x14ac:dyDescent="0.2">
      <c r="A187" s="54"/>
      <c r="B187" s="54"/>
      <c r="C187" s="57"/>
      <c r="D187" s="56"/>
      <c r="E187" s="14"/>
      <c r="F187" s="15"/>
      <c r="G187" s="14"/>
      <c r="H187" s="15"/>
      <c r="I187" s="14"/>
      <c r="J187" s="15"/>
      <c r="K187" s="14"/>
      <c r="L187" s="16">
        <f t="shared" si="22"/>
        <v>0</v>
      </c>
      <c r="M187" s="17"/>
      <c r="N187" s="2"/>
    </row>
    <row r="188" spans="1:14" ht="17.25" customHeight="1" x14ac:dyDescent="0.2">
      <c r="A188" s="54"/>
      <c r="B188" s="54"/>
      <c r="C188" s="58"/>
      <c r="D188" s="56"/>
      <c r="E188" s="14"/>
      <c r="F188" s="15"/>
      <c r="G188" s="14"/>
      <c r="H188" s="15"/>
      <c r="I188" s="14"/>
      <c r="J188" s="15"/>
      <c r="K188" s="14"/>
      <c r="L188" s="16">
        <f t="shared" si="22"/>
        <v>0</v>
      </c>
      <c r="M188" s="17"/>
      <c r="N188" s="2"/>
    </row>
    <row r="189" spans="1:14" ht="17.25" customHeight="1" x14ac:dyDescent="0.2">
      <c r="A189" s="54"/>
      <c r="B189" s="54"/>
      <c r="C189" s="55"/>
      <c r="D189" s="56"/>
      <c r="E189" s="14"/>
      <c r="F189" s="15"/>
      <c r="G189" s="14"/>
      <c r="H189" s="15"/>
      <c r="I189" s="14"/>
      <c r="J189" s="15"/>
      <c r="K189" s="14"/>
      <c r="L189" s="16">
        <f t="shared" si="22"/>
        <v>0</v>
      </c>
      <c r="M189" s="17"/>
      <c r="N189" s="2"/>
    </row>
    <row r="190" spans="1:14" ht="17.25" customHeight="1" x14ac:dyDescent="0.2">
      <c r="A190" s="54"/>
      <c r="B190" s="54"/>
      <c r="C190" s="58"/>
      <c r="D190" s="56"/>
      <c r="E190" s="14"/>
      <c r="F190" s="15"/>
      <c r="G190" s="14"/>
      <c r="H190" s="15"/>
      <c r="I190" s="14"/>
      <c r="J190" s="15"/>
      <c r="K190" s="14"/>
      <c r="L190" s="16">
        <f t="shared" si="22"/>
        <v>0</v>
      </c>
      <c r="M190" s="17"/>
      <c r="N190" s="2"/>
    </row>
    <row r="191" spans="1:14" ht="17.25" customHeight="1" x14ac:dyDescent="0.2">
      <c r="A191" s="54"/>
      <c r="B191" s="54"/>
      <c r="C191" s="55"/>
      <c r="D191" s="56"/>
      <c r="E191" s="14"/>
      <c r="F191" s="15"/>
      <c r="G191" s="14"/>
      <c r="H191" s="15"/>
      <c r="I191" s="14"/>
      <c r="J191" s="15"/>
      <c r="K191" s="14"/>
      <c r="L191" s="16">
        <f t="shared" si="22"/>
        <v>0</v>
      </c>
      <c r="M191" s="17"/>
      <c r="N191" s="2"/>
    </row>
    <row r="192" spans="1:14" ht="17.25" customHeight="1" x14ac:dyDescent="0.2">
      <c r="A192" s="54"/>
      <c r="B192" s="54"/>
      <c r="C192" s="55"/>
      <c r="D192" s="56"/>
      <c r="E192" s="14"/>
      <c r="F192" s="15"/>
      <c r="G192" s="14"/>
      <c r="H192" s="15"/>
      <c r="I192" s="14"/>
      <c r="J192" s="15"/>
      <c r="K192" s="14"/>
      <c r="L192" s="16">
        <f t="shared" si="22"/>
        <v>0</v>
      </c>
      <c r="M192" s="17"/>
      <c r="N192" s="2"/>
    </row>
    <row r="193" spans="1:14" ht="17.25" customHeight="1" x14ac:dyDescent="0.2">
      <c r="A193" s="54"/>
      <c r="B193" s="54"/>
      <c r="C193" s="55"/>
      <c r="D193" s="56"/>
      <c r="E193" s="14"/>
      <c r="F193" s="15"/>
      <c r="G193" s="14"/>
      <c r="H193" s="15"/>
      <c r="I193" s="14"/>
      <c r="J193" s="15"/>
      <c r="K193" s="14"/>
      <c r="L193" s="16">
        <f t="shared" si="22"/>
        <v>0</v>
      </c>
      <c r="M193" s="17"/>
      <c r="N193" s="2"/>
    </row>
    <row r="194" spans="1:14" ht="17.25" customHeight="1" x14ac:dyDescent="0.2">
      <c r="A194" s="54"/>
      <c r="B194" s="54"/>
      <c r="C194" s="59"/>
      <c r="D194" s="56"/>
      <c r="E194" s="14"/>
      <c r="F194" s="15"/>
      <c r="G194" s="14"/>
      <c r="H194" s="15"/>
      <c r="I194" s="14"/>
      <c r="J194" s="15"/>
      <c r="K194" s="14"/>
      <c r="L194" s="16">
        <f t="shared" si="22"/>
        <v>0</v>
      </c>
      <c r="M194" s="17"/>
      <c r="N194" s="2"/>
    </row>
    <row r="195" spans="1:14" ht="17.25" customHeight="1" x14ac:dyDescent="0.2">
      <c r="A195" s="54"/>
      <c r="B195" s="54"/>
      <c r="C195" s="59"/>
      <c r="D195" s="56"/>
      <c r="E195" s="14"/>
      <c r="F195" s="15"/>
      <c r="G195" s="14"/>
      <c r="H195" s="15"/>
      <c r="I195" s="14"/>
      <c r="J195" s="15"/>
      <c r="K195" s="14"/>
      <c r="L195" s="16">
        <f t="shared" si="22"/>
        <v>0</v>
      </c>
      <c r="M195" s="17"/>
      <c r="N195" s="2"/>
    </row>
    <row r="196" spans="1:14" ht="17.25" customHeight="1" x14ac:dyDescent="0.2">
      <c r="A196" s="118" t="s">
        <v>18</v>
      </c>
      <c r="B196" s="97"/>
      <c r="C196" s="119"/>
      <c r="D196" s="25"/>
      <c r="E196" s="26" t="e">
        <f>SMALL(E184:E195,1)</f>
        <v>#NUM!</v>
      </c>
      <c r="F196" s="26"/>
      <c r="G196" s="26" t="e">
        <f>SMALL(G184:G195,1)</f>
        <v>#NUM!</v>
      </c>
      <c r="H196" s="26"/>
      <c r="I196" s="26" t="e">
        <f>SMALL(I184:I195,1)</f>
        <v>#NUM!</v>
      </c>
      <c r="J196" s="26"/>
      <c r="K196" s="26" t="e">
        <f>SMALL(K184:K195,1)</f>
        <v>#NUM!</v>
      </c>
      <c r="L196" s="16"/>
      <c r="M196" s="17"/>
      <c r="N196" s="2"/>
    </row>
    <row r="197" spans="1:14" ht="17.25" customHeight="1" x14ac:dyDescent="0.2">
      <c r="A197" s="118" t="s">
        <v>18</v>
      </c>
      <c r="B197" s="97"/>
      <c r="C197" s="119"/>
      <c r="D197" s="25"/>
      <c r="E197" s="26" t="e">
        <f>SMALL(E184:E195,2)</f>
        <v>#NUM!</v>
      </c>
      <c r="F197" s="26"/>
      <c r="G197" s="26" t="e">
        <f>SMALL(G184:G195,2)</f>
        <v>#NUM!</v>
      </c>
      <c r="H197" s="26"/>
      <c r="I197" s="26" t="e">
        <f>SMALL(I184:I195,2)</f>
        <v>#NUM!</v>
      </c>
      <c r="J197" s="26"/>
      <c r="K197" s="26" t="e">
        <f>SMALL(K184:K195,2)</f>
        <v>#NUM!</v>
      </c>
      <c r="L197" s="27"/>
      <c r="M197" s="28"/>
      <c r="N197" s="2"/>
    </row>
    <row r="198" spans="1:14" ht="17.25" customHeight="1" x14ac:dyDescent="0.2">
      <c r="A198" s="118" t="s">
        <v>18</v>
      </c>
      <c r="B198" s="97"/>
      <c r="C198" s="119"/>
      <c r="D198" s="25"/>
      <c r="E198" s="26" t="e">
        <f>SMALL(E184:E195,3)</f>
        <v>#NUM!</v>
      </c>
      <c r="F198" s="26"/>
      <c r="G198" s="26" t="e">
        <f>SMALL(G184:G195,3)</f>
        <v>#NUM!</v>
      </c>
      <c r="H198" s="26"/>
      <c r="I198" s="26" t="e">
        <f>SMALL(I184:I195,3)</f>
        <v>#NUM!</v>
      </c>
      <c r="J198" s="26"/>
      <c r="K198" s="26" t="e">
        <f>SMALL(K184:K195,3)</f>
        <v>#NUM!</v>
      </c>
      <c r="L198" s="27"/>
      <c r="M198" s="28"/>
      <c r="N198" s="2"/>
    </row>
    <row r="199" spans="1:14" ht="17.25" customHeight="1" x14ac:dyDescent="0.2">
      <c r="A199" s="118" t="s">
        <v>18</v>
      </c>
      <c r="B199" s="97"/>
      <c r="C199" s="119"/>
      <c r="D199" s="25"/>
      <c r="E199" s="26" t="e">
        <f>SMALL(E184:E195,4)</f>
        <v>#NUM!</v>
      </c>
      <c r="F199" s="26"/>
      <c r="G199" s="26" t="e">
        <f>SMALL(G184:G195,4)</f>
        <v>#NUM!</v>
      </c>
      <c r="H199" s="26"/>
      <c r="I199" s="26" t="e">
        <f>SMALL(I184:I195,4)</f>
        <v>#NUM!</v>
      </c>
      <c r="J199" s="26"/>
      <c r="K199" s="26" t="e">
        <f>SMALL(K184:K195,4)</f>
        <v>#NUM!</v>
      </c>
      <c r="L199" s="27"/>
      <c r="M199" s="28"/>
      <c r="N199" s="2"/>
    </row>
    <row r="200" spans="1:14" ht="17.25" customHeight="1" x14ac:dyDescent="0.2">
      <c r="A200" s="118" t="s">
        <v>18</v>
      </c>
      <c r="B200" s="97"/>
      <c r="C200" s="119"/>
      <c r="D200" s="30"/>
      <c r="E200" s="26" t="e">
        <f>SMALL(E184:E195,5)</f>
        <v>#NUM!</v>
      </c>
      <c r="F200" s="31"/>
      <c r="G200" s="31" t="e">
        <f>SMALL(G184:G195,5)</f>
        <v>#NUM!</v>
      </c>
      <c r="H200" s="31"/>
      <c r="I200" s="26" t="e">
        <f>SMALL(I184:I195,5)</f>
        <v>#NUM!</v>
      </c>
      <c r="J200" s="31"/>
      <c r="K200" s="31" t="e">
        <f>SMALL(K184:K195,5)</f>
        <v>#NUM!</v>
      </c>
      <c r="L200" s="32"/>
      <c r="M200" s="28"/>
      <c r="N200" s="2"/>
    </row>
    <row r="201" spans="1:14" ht="17.25" customHeight="1" x14ac:dyDescent="0.2">
      <c r="A201" s="118" t="s">
        <v>18</v>
      </c>
      <c r="B201" s="97"/>
      <c r="C201" s="119"/>
      <c r="D201" s="30"/>
      <c r="E201" s="26" t="e">
        <f>SMALL(E184:E195,6)</f>
        <v>#NUM!</v>
      </c>
      <c r="F201" s="31"/>
      <c r="G201" s="31" t="e">
        <f>SMALL(G184:G195,6)</f>
        <v>#NUM!</v>
      </c>
      <c r="H201" s="31"/>
      <c r="I201" s="31" t="e">
        <f>SMALL(I184:I195,6)</f>
        <v>#NUM!</v>
      </c>
      <c r="J201" s="31"/>
      <c r="K201" s="31" t="e">
        <f>SMALL(K184:K195,6)</f>
        <v>#NUM!</v>
      </c>
      <c r="L201" s="32"/>
      <c r="M201" s="28"/>
      <c r="N201" s="2"/>
    </row>
    <row r="202" spans="1:14" ht="17.25" customHeight="1" x14ac:dyDescent="0.25">
      <c r="A202" s="120" t="s">
        <v>19</v>
      </c>
      <c r="B202" s="107"/>
      <c r="C202" s="108"/>
      <c r="D202" s="33"/>
      <c r="E202" s="34" t="e">
        <f>SUM(E184:E195)-E196-E197-E198-E199-E200-E201</f>
        <v>#NUM!</v>
      </c>
      <c r="F202" s="34"/>
      <c r="G202" s="34" t="e">
        <f>SUM(G184:G195)-G196-G197-G198-G199-G200-G201</f>
        <v>#NUM!</v>
      </c>
      <c r="H202" s="34"/>
      <c r="I202" s="34" t="e">
        <f>SUM(I184:I195)-I196-I197-I198-I199-I200-I201</f>
        <v>#NUM!</v>
      </c>
      <c r="J202" s="34"/>
      <c r="K202" s="34" t="e">
        <f>SUM(K184:K195)-K196-K197-K198-K199-K200-K201</f>
        <v>#NUM!</v>
      </c>
      <c r="L202" s="35" t="e">
        <f>SUM($E202+$G202+$I202+$K202)</f>
        <v>#NUM!</v>
      </c>
      <c r="M202" s="17"/>
      <c r="N202" s="2"/>
    </row>
    <row r="203" spans="1:14" ht="17.25" customHeight="1" x14ac:dyDescent="0.25">
      <c r="A203" s="60"/>
      <c r="B203" s="61" t="s">
        <v>24</v>
      </c>
      <c r="C203" s="61">
        <v>3</v>
      </c>
      <c r="D203" s="60">
        <f>COUNTIF(D184:D195,$C$28)</f>
        <v>0</v>
      </c>
      <c r="E203" s="17"/>
      <c r="F203" s="60">
        <f>COUNTIF(F184:F195,$C$28)</f>
        <v>0</v>
      </c>
      <c r="G203" s="17"/>
      <c r="H203" s="60">
        <f>COUNTIF(H184:H195,$C$28)</f>
        <v>0</v>
      </c>
      <c r="I203" s="17"/>
      <c r="J203" s="60">
        <f>COUNTIF(J184:J195,$C$28)</f>
        <v>0</v>
      </c>
      <c r="K203" s="17"/>
      <c r="L203" s="62"/>
      <c r="M203" s="2"/>
      <c r="N203" s="2"/>
    </row>
    <row r="204" spans="1:14" ht="17.25" customHeight="1" x14ac:dyDescent="0.25">
      <c r="B204" s="63" t="s">
        <v>24</v>
      </c>
      <c r="C204" s="63">
        <v>4</v>
      </c>
      <c r="D204" s="60">
        <f>COUNTIF(D184:D195,$C$29)</f>
        <v>0</v>
      </c>
      <c r="F204" s="60">
        <f>COUNTIF(F184:F195,$C$29)</f>
        <v>0</v>
      </c>
      <c r="H204" s="60">
        <f>COUNTIF(H184:H195,$C$29)</f>
        <v>0</v>
      </c>
      <c r="J204" s="60">
        <f>COUNTIF(J184:J195,$C$29)</f>
        <v>0</v>
      </c>
      <c r="L204" s="64" t="s">
        <v>29</v>
      </c>
      <c r="M204" s="2"/>
      <c r="N204" s="2"/>
    </row>
    <row r="205" spans="1:14" ht="17.25" customHeight="1" x14ac:dyDescent="0.25">
      <c r="A205" s="94" t="s">
        <v>16</v>
      </c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95"/>
      <c r="M205" s="4"/>
      <c r="N205" s="2"/>
    </row>
    <row r="206" spans="1:14" ht="17.25" customHeight="1" x14ac:dyDescent="0.25">
      <c r="A206" s="106" t="s">
        <v>27</v>
      </c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8"/>
      <c r="M206" s="4"/>
      <c r="N206" s="2"/>
    </row>
    <row r="207" spans="1:14" ht="17.25" customHeight="1" x14ac:dyDescent="0.25">
      <c r="A207" s="109" t="s">
        <v>5</v>
      </c>
      <c r="B207" s="111" t="s">
        <v>6</v>
      </c>
      <c r="C207" s="113" t="s">
        <v>7</v>
      </c>
      <c r="D207" s="94" t="s">
        <v>8</v>
      </c>
      <c r="E207" s="95"/>
      <c r="F207" s="94" t="s">
        <v>9</v>
      </c>
      <c r="G207" s="95"/>
      <c r="H207" s="94" t="s">
        <v>10</v>
      </c>
      <c r="I207" s="95"/>
      <c r="J207" s="94" t="s">
        <v>11</v>
      </c>
      <c r="K207" s="95"/>
      <c r="L207" s="6" t="s">
        <v>12</v>
      </c>
      <c r="M207" s="4"/>
      <c r="N207" s="2"/>
    </row>
    <row r="208" spans="1:14" ht="17.25" customHeight="1" x14ac:dyDescent="0.25">
      <c r="A208" s="121"/>
      <c r="B208" s="122"/>
      <c r="C208" s="123"/>
      <c r="D208" s="7" t="s">
        <v>14</v>
      </c>
      <c r="E208" s="8" t="s">
        <v>15</v>
      </c>
      <c r="F208" s="7" t="s">
        <v>14</v>
      </c>
      <c r="G208" s="8" t="s">
        <v>15</v>
      </c>
      <c r="H208" s="7" t="s">
        <v>14</v>
      </c>
      <c r="I208" s="8" t="s">
        <v>15</v>
      </c>
      <c r="J208" s="7" t="s">
        <v>14</v>
      </c>
      <c r="K208" s="8" t="s">
        <v>15</v>
      </c>
      <c r="L208" s="9"/>
      <c r="M208" s="4"/>
      <c r="N208" s="2"/>
    </row>
    <row r="209" spans="1:14" ht="17.25" customHeight="1" x14ac:dyDescent="0.2">
      <c r="A209" s="54"/>
      <c r="B209" s="54"/>
      <c r="C209" s="55"/>
      <c r="D209" s="56"/>
      <c r="E209" s="14"/>
      <c r="F209" s="15"/>
      <c r="G209" s="14"/>
      <c r="H209" s="15"/>
      <c r="I209" s="14"/>
      <c r="J209" s="15"/>
      <c r="K209" s="14"/>
      <c r="L209" s="16">
        <f t="shared" ref="L209:L220" si="23">SUM($E209+$G209+$I209+$K209)</f>
        <v>0</v>
      </c>
      <c r="M209" s="17"/>
      <c r="N209" s="2"/>
    </row>
    <row r="210" spans="1:14" ht="17.25" customHeight="1" x14ac:dyDescent="0.2">
      <c r="A210" s="54"/>
      <c r="B210" s="54"/>
      <c r="C210" s="55"/>
      <c r="D210" s="56"/>
      <c r="E210" s="14"/>
      <c r="F210" s="15"/>
      <c r="G210" s="14"/>
      <c r="H210" s="15"/>
      <c r="I210" s="14"/>
      <c r="J210" s="15"/>
      <c r="K210" s="14"/>
      <c r="L210" s="16">
        <f t="shared" si="23"/>
        <v>0</v>
      </c>
      <c r="M210" s="17"/>
      <c r="N210" s="2"/>
    </row>
    <row r="211" spans="1:14" ht="17.25" customHeight="1" x14ac:dyDescent="0.2">
      <c r="A211" s="54"/>
      <c r="B211" s="54"/>
      <c r="C211" s="55"/>
      <c r="D211" s="56"/>
      <c r="E211" s="14"/>
      <c r="F211" s="15"/>
      <c r="G211" s="14"/>
      <c r="H211" s="15"/>
      <c r="I211" s="14"/>
      <c r="J211" s="15"/>
      <c r="K211" s="14"/>
      <c r="L211" s="16">
        <f t="shared" si="23"/>
        <v>0</v>
      </c>
      <c r="M211" s="17"/>
      <c r="N211" s="2"/>
    </row>
    <row r="212" spans="1:14" ht="17.25" customHeight="1" x14ac:dyDescent="0.2">
      <c r="A212" s="54"/>
      <c r="B212" s="54"/>
      <c r="C212" s="57"/>
      <c r="D212" s="56"/>
      <c r="E212" s="14"/>
      <c r="F212" s="15"/>
      <c r="G212" s="14"/>
      <c r="H212" s="15"/>
      <c r="I212" s="14"/>
      <c r="J212" s="15"/>
      <c r="K212" s="14"/>
      <c r="L212" s="16">
        <f t="shared" si="23"/>
        <v>0</v>
      </c>
      <c r="M212" s="17"/>
      <c r="N212" s="2"/>
    </row>
    <row r="213" spans="1:14" ht="17.25" customHeight="1" x14ac:dyDescent="0.2">
      <c r="A213" s="54"/>
      <c r="B213" s="54"/>
      <c r="C213" s="58"/>
      <c r="D213" s="56"/>
      <c r="E213" s="14"/>
      <c r="F213" s="15"/>
      <c r="G213" s="14"/>
      <c r="H213" s="15"/>
      <c r="I213" s="14"/>
      <c r="J213" s="15"/>
      <c r="K213" s="14"/>
      <c r="L213" s="16">
        <f t="shared" si="23"/>
        <v>0</v>
      </c>
      <c r="M213" s="17"/>
      <c r="N213" s="2"/>
    </row>
    <row r="214" spans="1:14" ht="17.25" customHeight="1" x14ac:dyDescent="0.2">
      <c r="A214" s="54"/>
      <c r="B214" s="54"/>
      <c r="C214" s="55"/>
      <c r="D214" s="56"/>
      <c r="E214" s="14"/>
      <c r="F214" s="15"/>
      <c r="G214" s="14"/>
      <c r="H214" s="15"/>
      <c r="I214" s="14"/>
      <c r="J214" s="15"/>
      <c r="K214" s="14"/>
      <c r="L214" s="16">
        <f t="shared" si="23"/>
        <v>0</v>
      </c>
      <c r="M214" s="17"/>
      <c r="N214" s="2"/>
    </row>
    <row r="215" spans="1:14" ht="17.25" customHeight="1" x14ac:dyDescent="0.2">
      <c r="A215" s="54"/>
      <c r="B215" s="54"/>
      <c r="C215" s="58"/>
      <c r="D215" s="56"/>
      <c r="E215" s="14"/>
      <c r="F215" s="15"/>
      <c r="G215" s="14"/>
      <c r="H215" s="15"/>
      <c r="I215" s="14"/>
      <c r="J215" s="15"/>
      <c r="K215" s="14"/>
      <c r="L215" s="16">
        <f t="shared" si="23"/>
        <v>0</v>
      </c>
      <c r="M215" s="17"/>
      <c r="N215" s="2"/>
    </row>
    <row r="216" spans="1:14" ht="17.25" customHeight="1" x14ac:dyDescent="0.2">
      <c r="A216" s="54"/>
      <c r="B216" s="54"/>
      <c r="C216" s="55"/>
      <c r="D216" s="56"/>
      <c r="E216" s="14"/>
      <c r="F216" s="15"/>
      <c r="G216" s="14"/>
      <c r="H216" s="15"/>
      <c r="I216" s="14"/>
      <c r="J216" s="15"/>
      <c r="K216" s="14"/>
      <c r="L216" s="16">
        <f t="shared" si="23"/>
        <v>0</v>
      </c>
      <c r="M216" s="17"/>
      <c r="N216" s="2"/>
    </row>
    <row r="217" spans="1:14" ht="17.25" customHeight="1" x14ac:dyDescent="0.2">
      <c r="A217" s="54"/>
      <c r="B217" s="54"/>
      <c r="C217" s="55"/>
      <c r="D217" s="56"/>
      <c r="E217" s="14"/>
      <c r="F217" s="15"/>
      <c r="G217" s="14"/>
      <c r="H217" s="15"/>
      <c r="I217" s="14"/>
      <c r="J217" s="15"/>
      <c r="K217" s="14"/>
      <c r="L217" s="16">
        <f t="shared" si="23"/>
        <v>0</v>
      </c>
      <c r="M217" s="17"/>
      <c r="N217" s="2"/>
    </row>
    <row r="218" spans="1:14" ht="17.25" customHeight="1" x14ac:dyDescent="0.2">
      <c r="A218" s="54"/>
      <c r="B218" s="54"/>
      <c r="C218" s="55"/>
      <c r="D218" s="56"/>
      <c r="E218" s="14"/>
      <c r="F218" s="15"/>
      <c r="G218" s="14"/>
      <c r="H218" s="15"/>
      <c r="I218" s="14"/>
      <c r="J218" s="15"/>
      <c r="K218" s="14"/>
      <c r="L218" s="16">
        <f t="shared" si="23"/>
        <v>0</v>
      </c>
      <c r="M218" s="17"/>
      <c r="N218" s="2"/>
    </row>
    <row r="219" spans="1:14" ht="17.25" customHeight="1" x14ac:dyDescent="0.2">
      <c r="A219" s="54"/>
      <c r="B219" s="54"/>
      <c r="C219" s="59"/>
      <c r="D219" s="56"/>
      <c r="E219" s="14"/>
      <c r="F219" s="15"/>
      <c r="G219" s="14"/>
      <c r="H219" s="15"/>
      <c r="I219" s="14"/>
      <c r="J219" s="15"/>
      <c r="K219" s="14"/>
      <c r="L219" s="16">
        <f t="shared" si="23"/>
        <v>0</v>
      </c>
      <c r="M219" s="17"/>
      <c r="N219" s="2"/>
    </row>
    <row r="220" spans="1:14" ht="17.25" customHeight="1" x14ac:dyDescent="0.2">
      <c r="A220" s="54"/>
      <c r="B220" s="54"/>
      <c r="C220" s="59"/>
      <c r="D220" s="56"/>
      <c r="E220" s="14"/>
      <c r="F220" s="15"/>
      <c r="G220" s="14"/>
      <c r="H220" s="15"/>
      <c r="I220" s="14"/>
      <c r="J220" s="15"/>
      <c r="K220" s="14"/>
      <c r="L220" s="16">
        <f t="shared" si="23"/>
        <v>0</v>
      </c>
      <c r="M220" s="17"/>
      <c r="N220" s="2"/>
    </row>
    <row r="221" spans="1:14" ht="17.25" customHeight="1" x14ac:dyDescent="0.2">
      <c r="A221" s="118" t="s">
        <v>18</v>
      </c>
      <c r="B221" s="97"/>
      <c r="C221" s="119"/>
      <c r="D221" s="25"/>
      <c r="E221" s="26" t="e">
        <f>SMALL(E209:E220,1)</f>
        <v>#NUM!</v>
      </c>
      <c r="F221" s="26"/>
      <c r="G221" s="26" t="e">
        <f>SMALL(G209:G220,1)</f>
        <v>#NUM!</v>
      </c>
      <c r="H221" s="26"/>
      <c r="I221" s="26" t="e">
        <f>SMALL(I209:I220,1)</f>
        <v>#NUM!</v>
      </c>
      <c r="J221" s="26"/>
      <c r="K221" s="26" t="e">
        <f>SMALL(K209:K220,1)</f>
        <v>#NUM!</v>
      </c>
      <c r="L221" s="16"/>
      <c r="M221" s="17"/>
      <c r="N221" s="2"/>
    </row>
    <row r="222" spans="1:14" ht="17.25" customHeight="1" x14ac:dyDescent="0.2">
      <c r="A222" s="118" t="s">
        <v>18</v>
      </c>
      <c r="B222" s="97"/>
      <c r="C222" s="119"/>
      <c r="D222" s="25"/>
      <c r="E222" s="26" t="e">
        <f>SMALL(E209:E220,2)</f>
        <v>#NUM!</v>
      </c>
      <c r="F222" s="26"/>
      <c r="G222" s="26" t="e">
        <f>SMALL(G209:G220,2)</f>
        <v>#NUM!</v>
      </c>
      <c r="H222" s="26"/>
      <c r="I222" s="26" t="e">
        <f>SMALL(I209:I220,2)</f>
        <v>#NUM!</v>
      </c>
      <c r="J222" s="26"/>
      <c r="K222" s="26" t="e">
        <f>SMALL(K209:K220,2)</f>
        <v>#NUM!</v>
      </c>
      <c r="L222" s="27"/>
      <c r="M222" s="28"/>
      <c r="N222" s="2"/>
    </row>
    <row r="223" spans="1:14" ht="17.25" customHeight="1" x14ac:dyDescent="0.2">
      <c r="A223" s="118" t="s">
        <v>18</v>
      </c>
      <c r="B223" s="97"/>
      <c r="C223" s="119"/>
      <c r="D223" s="25"/>
      <c r="E223" s="26" t="e">
        <f>SMALL(E209:E220,3)</f>
        <v>#NUM!</v>
      </c>
      <c r="F223" s="26"/>
      <c r="G223" s="26" t="e">
        <f>SMALL(G209:G220,3)</f>
        <v>#NUM!</v>
      </c>
      <c r="H223" s="26"/>
      <c r="I223" s="26" t="e">
        <f>SMALL(I209:I220,3)</f>
        <v>#NUM!</v>
      </c>
      <c r="J223" s="26"/>
      <c r="K223" s="26" t="e">
        <f>SMALL(K209:K220,3)</f>
        <v>#NUM!</v>
      </c>
      <c r="L223" s="27"/>
      <c r="M223" s="28"/>
      <c r="N223" s="2"/>
    </row>
    <row r="224" spans="1:14" ht="17.25" customHeight="1" x14ac:dyDescent="0.2">
      <c r="A224" s="118" t="s">
        <v>18</v>
      </c>
      <c r="B224" s="97"/>
      <c r="C224" s="119"/>
      <c r="D224" s="25"/>
      <c r="E224" s="26" t="e">
        <f>SMALL(E209:E220,4)</f>
        <v>#NUM!</v>
      </c>
      <c r="F224" s="26"/>
      <c r="G224" s="26" t="e">
        <f>SMALL(G209:G220,4)</f>
        <v>#NUM!</v>
      </c>
      <c r="H224" s="26"/>
      <c r="I224" s="26" t="e">
        <f>SMALL(I209:I220,4)</f>
        <v>#NUM!</v>
      </c>
      <c r="J224" s="26"/>
      <c r="K224" s="26" t="e">
        <f>SMALL(K209:K220,4)</f>
        <v>#NUM!</v>
      </c>
      <c r="L224" s="27"/>
      <c r="M224" s="28"/>
      <c r="N224" s="2"/>
    </row>
    <row r="225" spans="1:14" ht="17.25" customHeight="1" x14ac:dyDescent="0.2">
      <c r="A225" s="118" t="s">
        <v>18</v>
      </c>
      <c r="B225" s="97"/>
      <c r="C225" s="119"/>
      <c r="D225" s="30"/>
      <c r="E225" s="26" t="e">
        <f>SMALL(E209:E220,5)</f>
        <v>#NUM!</v>
      </c>
      <c r="F225" s="31"/>
      <c r="G225" s="31" t="e">
        <f>SMALL(G209:G220,5)</f>
        <v>#NUM!</v>
      </c>
      <c r="H225" s="31"/>
      <c r="I225" s="26" t="e">
        <f>SMALL(I209:I220,5)</f>
        <v>#NUM!</v>
      </c>
      <c r="J225" s="31"/>
      <c r="K225" s="31" t="e">
        <f>SMALL(K209:K220,5)</f>
        <v>#NUM!</v>
      </c>
      <c r="L225" s="32"/>
      <c r="M225" s="28"/>
      <c r="N225" s="2"/>
    </row>
    <row r="226" spans="1:14" ht="17.25" customHeight="1" x14ac:dyDescent="0.2">
      <c r="A226" s="118" t="s">
        <v>18</v>
      </c>
      <c r="B226" s="97"/>
      <c r="C226" s="119"/>
      <c r="D226" s="30"/>
      <c r="E226" s="26" t="e">
        <f>SMALL(E209:E220,6)</f>
        <v>#NUM!</v>
      </c>
      <c r="F226" s="31"/>
      <c r="G226" s="31" t="e">
        <f>SMALL(G209:G220,6)</f>
        <v>#NUM!</v>
      </c>
      <c r="H226" s="31"/>
      <c r="I226" s="31" t="e">
        <f>SMALL(I209:I220,6)</f>
        <v>#NUM!</v>
      </c>
      <c r="J226" s="31"/>
      <c r="K226" s="31" t="e">
        <f>SMALL(K209:K220,6)</f>
        <v>#NUM!</v>
      </c>
      <c r="L226" s="32"/>
      <c r="M226" s="28"/>
      <c r="N226" s="2"/>
    </row>
    <row r="227" spans="1:14" ht="17.25" customHeight="1" x14ac:dyDescent="0.25">
      <c r="A227" s="120" t="s">
        <v>19</v>
      </c>
      <c r="B227" s="107"/>
      <c r="C227" s="108"/>
      <c r="D227" s="33"/>
      <c r="E227" s="34" t="e">
        <f>SUM(E209:E220)-E221-E222-E223-E224-E225-E226</f>
        <v>#NUM!</v>
      </c>
      <c r="F227" s="34"/>
      <c r="G227" s="34" t="e">
        <f>SUM(G209:G220)-G221-G222-G223-G224-G225-G226</f>
        <v>#NUM!</v>
      </c>
      <c r="H227" s="34"/>
      <c r="I227" s="34" t="e">
        <f>SUM(I209:I220)-I221-I222-I223-I224-I225-I226</f>
        <v>#NUM!</v>
      </c>
      <c r="J227" s="34"/>
      <c r="K227" s="34" t="e">
        <f>SUM(K209:K220)-K221-K222-K223-K224-K225-K226</f>
        <v>#NUM!</v>
      </c>
      <c r="L227" s="35" t="e">
        <f>SUM($E227+$G227+$I227+$K227)</f>
        <v>#NUM!</v>
      </c>
      <c r="M227" s="17"/>
      <c r="N227" s="2"/>
    </row>
    <row r="228" spans="1:14" ht="17.25" customHeight="1" x14ac:dyDescent="0.25">
      <c r="A228" s="60"/>
      <c r="B228" s="61" t="s">
        <v>24</v>
      </c>
      <c r="C228" s="61">
        <v>3</v>
      </c>
      <c r="D228" s="60">
        <f>COUNTIF(D209:D220,$C$28)</f>
        <v>0</v>
      </c>
      <c r="E228" s="17"/>
      <c r="F228" s="60">
        <f>COUNTIF(F209:F220,$C$28)</f>
        <v>0</v>
      </c>
      <c r="G228" s="17"/>
      <c r="H228" s="60">
        <f>COUNTIF(H209:H220,$C$28)</f>
        <v>0</v>
      </c>
      <c r="I228" s="17"/>
      <c r="J228" s="60">
        <f>COUNTIF(J209:J220,$C$28)</f>
        <v>0</v>
      </c>
      <c r="K228" s="17"/>
      <c r="L228" s="62"/>
      <c r="M228" s="2"/>
      <c r="N228" s="2"/>
    </row>
    <row r="229" spans="1:14" ht="17.25" customHeight="1" x14ac:dyDescent="0.25">
      <c r="B229" s="63" t="s">
        <v>24</v>
      </c>
      <c r="C229" s="63">
        <v>4</v>
      </c>
      <c r="D229" s="60">
        <f>COUNTIF(D209:D220,$C$29)</f>
        <v>0</v>
      </c>
      <c r="F229" s="60">
        <f>COUNTIF(F209:F220,$C$29)</f>
        <v>0</v>
      </c>
      <c r="H229" s="60">
        <f>COUNTIF(H209:H220,$C$29)</f>
        <v>0</v>
      </c>
      <c r="J229" s="60">
        <f>COUNTIF(J209:J220,$C$29)</f>
        <v>0</v>
      </c>
      <c r="L229" s="64" t="s">
        <v>29</v>
      </c>
      <c r="M229" s="2"/>
      <c r="N229" s="2"/>
    </row>
    <row r="230" spans="1:14" ht="17.25" customHeight="1" x14ac:dyDescent="0.25">
      <c r="A230" s="94" t="s">
        <v>16</v>
      </c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95"/>
      <c r="M230" s="4"/>
      <c r="N230" s="2"/>
    </row>
    <row r="231" spans="1:14" ht="17.25" customHeight="1" x14ac:dyDescent="0.25">
      <c r="A231" s="106" t="s">
        <v>27</v>
      </c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8"/>
      <c r="M231" s="4"/>
      <c r="N231" s="2"/>
    </row>
    <row r="232" spans="1:14" ht="17.25" customHeight="1" x14ac:dyDescent="0.25">
      <c r="A232" s="109" t="s">
        <v>5</v>
      </c>
      <c r="B232" s="111" t="s">
        <v>6</v>
      </c>
      <c r="C232" s="113" t="s">
        <v>7</v>
      </c>
      <c r="D232" s="94" t="s">
        <v>8</v>
      </c>
      <c r="E232" s="95"/>
      <c r="F232" s="94" t="s">
        <v>9</v>
      </c>
      <c r="G232" s="95"/>
      <c r="H232" s="94" t="s">
        <v>10</v>
      </c>
      <c r="I232" s="95"/>
      <c r="J232" s="94" t="s">
        <v>11</v>
      </c>
      <c r="K232" s="95"/>
      <c r="L232" s="6" t="s">
        <v>12</v>
      </c>
      <c r="M232" s="4"/>
      <c r="N232" s="2"/>
    </row>
    <row r="233" spans="1:14" ht="17.25" customHeight="1" x14ac:dyDescent="0.25">
      <c r="A233" s="121"/>
      <c r="B233" s="122"/>
      <c r="C233" s="123"/>
      <c r="D233" s="7" t="s">
        <v>14</v>
      </c>
      <c r="E233" s="8" t="s">
        <v>15</v>
      </c>
      <c r="F233" s="7" t="s">
        <v>14</v>
      </c>
      <c r="G233" s="8" t="s">
        <v>15</v>
      </c>
      <c r="H233" s="7" t="s">
        <v>14</v>
      </c>
      <c r="I233" s="8" t="s">
        <v>15</v>
      </c>
      <c r="J233" s="7" t="s">
        <v>14</v>
      </c>
      <c r="K233" s="8" t="s">
        <v>15</v>
      </c>
      <c r="L233" s="9"/>
      <c r="M233" s="4"/>
      <c r="N233" s="2"/>
    </row>
    <row r="234" spans="1:14" ht="17.25" customHeight="1" x14ac:dyDescent="0.2">
      <c r="A234" s="54"/>
      <c r="B234" s="54"/>
      <c r="C234" s="55"/>
      <c r="D234" s="56"/>
      <c r="E234" s="14"/>
      <c r="F234" s="15"/>
      <c r="G234" s="14"/>
      <c r="H234" s="15"/>
      <c r="I234" s="14"/>
      <c r="J234" s="15"/>
      <c r="K234" s="14"/>
      <c r="L234" s="16">
        <f t="shared" ref="L234:L245" si="24">SUM($E234+$G234+$I234+$K234)</f>
        <v>0</v>
      </c>
      <c r="M234" s="17"/>
      <c r="N234" s="2"/>
    </row>
    <row r="235" spans="1:14" ht="17.25" customHeight="1" x14ac:dyDescent="0.2">
      <c r="A235" s="54"/>
      <c r="B235" s="54"/>
      <c r="C235" s="55"/>
      <c r="D235" s="56"/>
      <c r="E235" s="14"/>
      <c r="F235" s="15"/>
      <c r="G235" s="14"/>
      <c r="H235" s="15"/>
      <c r="I235" s="14"/>
      <c r="J235" s="15"/>
      <c r="K235" s="14"/>
      <c r="L235" s="16">
        <f t="shared" si="24"/>
        <v>0</v>
      </c>
      <c r="M235" s="17"/>
      <c r="N235" s="2"/>
    </row>
    <row r="236" spans="1:14" ht="17.25" customHeight="1" x14ac:dyDescent="0.2">
      <c r="A236" s="54"/>
      <c r="B236" s="54"/>
      <c r="C236" s="55"/>
      <c r="D236" s="56"/>
      <c r="E236" s="14"/>
      <c r="F236" s="15"/>
      <c r="G236" s="14"/>
      <c r="H236" s="15"/>
      <c r="I236" s="14"/>
      <c r="J236" s="15"/>
      <c r="K236" s="14"/>
      <c r="L236" s="16">
        <f t="shared" si="24"/>
        <v>0</v>
      </c>
      <c r="M236" s="17"/>
      <c r="N236" s="2"/>
    </row>
    <row r="237" spans="1:14" ht="17.25" customHeight="1" x14ac:dyDescent="0.2">
      <c r="A237" s="54"/>
      <c r="B237" s="54"/>
      <c r="C237" s="57"/>
      <c r="D237" s="56"/>
      <c r="E237" s="14"/>
      <c r="F237" s="15"/>
      <c r="G237" s="14"/>
      <c r="H237" s="15"/>
      <c r="I237" s="14"/>
      <c r="J237" s="15"/>
      <c r="K237" s="14"/>
      <c r="L237" s="16">
        <f t="shared" si="24"/>
        <v>0</v>
      </c>
      <c r="M237" s="17"/>
      <c r="N237" s="2"/>
    </row>
    <row r="238" spans="1:14" ht="17.25" customHeight="1" x14ac:dyDescent="0.2">
      <c r="A238" s="54"/>
      <c r="B238" s="54"/>
      <c r="C238" s="58"/>
      <c r="D238" s="56"/>
      <c r="E238" s="14"/>
      <c r="F238" s="15"/>
      <c r="G238" s="14"/>
      <c r="H238" s="15"/>
      <c r="I238" s="14"/>
      <c r="J238" s="15"/>
      <c r="K238" s="14"/>
      <c r="L238" s="16">
        <f t="shared" si="24"/>
        <v>0</v>
      </c>
      <c r="M238" s="17"/>
      <c r="N238" s="2"/>
    </row>
    <row r="239" spans="1:14" ht="17.25" customHeight="1" x14ac:dyDescent="0.2">
      <c r="A239" s="54"/>
      <c r="B239" s="54"/>
      <c r="C239" s="55"/>
      <c r="D239" s="56"/>
      <c r="E239" s="14"/>
      <c r="F239" s="15"/>
      <c r="G239" s="14"/>
      <c r="H239" s="15"/>
      <c r="I239" s="14"/>
      <c r="J239" s="15"/>
      <c r="K239" s="14"/>
      <c r="L239" s="16">
        <f t="shared" si="24"/>
        <v>0</v>
      </c>
      <c r="M239" s="17"/>
      <c r="N239" s="2"/>
    </row>
    <row r="240" spans="1:14" ht="17.25" customHeight="1" x14ac:dyDescent="0.2">
      <c r="A240" s="54"/>
      <c r="B240" s="54"/>
      <c r="C240" s="58"/>
      <c r="D240" s="56"/>
      <c r="E240" s="14"/>
      <c r="F240" s="15"/>
      <c r="G240" s="14"/>
      <c r="H240" s="15"/>
      <c r="I240" s="14"/>
      <c r="J240" s="15"/>
      <c r="K240" s="14"/>
      <c r="L240" s="16">
        <f t="shared" si="24"/>
        <v>0</v>
      </c>
      <c r="M240" s="17"/>
      <c r="N240" s="2"/>
    </row>
    <row r="241" spans="1:14" ht="17.25" customHeight="1" x14ac:dyDescent="0.2">
      <c r="A241" s="54"/>
      <c r="B241" s="54"/>
      <c r="C241" s="55"/>
      <c r="D241" s="56"/>
      <c r="E241" s="14"/>
      <c r="F241" s="15"/>
      <c r="G241" s="14"/>
      <c r="H241" s="15"/>
      <c r="I241" s="14"/>
      <c r="J241" s="15"/>
      <c r="K241" s="14"/>
      <c r="L241" s="16">
        <f t="shared" si="24"/>
        <v>0</v>
      </c>
      <c r="M241" s="17"/>
      <c r="N241" s="2"/>
    </row>
    <row r="242" spans="1:14" ht="17.25" customHeight="1" x14ac:dyDescent="0.2">
      <c r="A242" s="54"/>
      <c r="B242" s="54"/>
      <c r="C242" s="55"/>
      <c r="D242" s="56"/>
      <c r="E242" s="14"/>
      <c r="F242" s="15"/>
      <c r="G242" s="14"/>
      <c r="H242" s="15"/>
      <c r="I242" s="14"/>
      <c r="J242" s="15"/>
      <c r="K242" s="14"/>
      <c r="L242" s="16">
        <f t="shared" si="24"/>
        <v>0</v>
      </c>
      <c r="M242" s="17"/>
      <c r="N242" s="2"/>
    </row>
    <row r="243" spans="1:14" ht="17.25" customHeight="1" x14ac:dyDescent="0.2">
      <c r="A243" s="54"/>
      <c r="B243" s="54"/>
      <c r="C243" s="55"/>
      <c r="D243" s="56"/>
      <c r="E243" s="14"/>
      <c r="F243" s="15"/>
      <c r="G243" s="14"/>
      <c r="H243" s="15"/>
      <c r="I243" s="14"/>
      <c r="J243" s="15"/>
      <c r="K243" s="14"/>
      <c r="L243" s="16">
        <f t="shared" si="24"/>
        <v>0</v>
      </c>
      <c r="M243" s="17"/>
      <c r="N243" s="2"/>
    </row>
    <row r="244" spans="1:14" ht="17.25" customHeight="1" x14ac:dyDescent="0.2">
      <c r="A244" s="54"/>
      <c r="B244" s="54"/>
      <c r="C244" s="59"/>
      <c r="D244" s="56"/>
      <c r="E244" s="14"/>
      <c r="F244" s="15"/>
      <c r="G244" s="14"/>
      <c r="H244" s="15"/>
      <c r="I244" s="14"/>
      <c r="J244" s="15"/>
      <c r="K244" s="14"/>
      <c r="L244" s="16">
        <f t="shared" si="24"/>
        <v>0</v>
      </c>
      <c r="M244" s="17"/>
      <c r="N244" s="2"/>
    </row>
    <row r="245" spans="1:14" ht="17.25" customHeight="1" x14ac:dyDescent="0.2">
      <c r="A245" s="54"/>
      <c r="B245" s="54"/>
      <c r="C245" s="59"/>
      <c r="D245" s="56"/>
      <c r="E245" s="14"/>
      <c r="F245" s="15"/>
      <c r="G245" s="14"/>
      <c r="H245" s="15"/>
      <c r="I245" s="14"/>
      <c r="J245" s="15"/>
      <c r="K245" s="14"/>
      <c r="L245" s="16">
        <f t="shared" si="24"/>
        <v>0</v>
      </c>
      <c r="M245" s="17"/>
      <c r="N245" s="2"/>
    </row>
    <row r="246" spans="1:14" ht="17.25" customHeight="1" x14ac:dyDescent="0.2">
      <c r="A246" s="118" t="s">
        <v>18</v>
      </c>
      <c r="B246" s="97"/>
      <c r="C246" s="119"/>
      <c r="D246" s="25"/>
      <c r="E246" s="26" t="e">
        <f>SMALL(E234:E245,1)</f>
        <v>#NUM!</v>
      </c>
      <c r="F246" s="26"/>
      <c r="G246" s="26" t="e">
        <f>SMALL(G234:G245,1)</f>
        <v>#NUM!</v>
      </c>
      <c r="H246" s="26"/>
      <c r="I246" s="26" t="e">
        <f>SMALL(I234:I245,1)</f>
        <v>#NUM!</v>
      </c>
      <c r="J246" s="26"/>
      <c r="K246" s="26" t="e">
        <f>SMALL(K234:K245,1)</f>
        <v>#NUM!</v>
      </c>
      <c r="L246" s="16"/>
      <c r="M246" s="17"/>
      <c r="N246" s="2"/>
    </row>
    <row r="247" spans="1:14" ht="17.25" customHeight="1" x14ac:dyDescent="0.2">
      <c r="A247" s="118" t="s">
        <v>18</v>
      </c>
      <c r="B247" s="97"/>
      <c r="C247" s="119"/>
      <c r="D247" s="25"/>
      <c r="E247" s="26" t="e">
        <f>SMALL(E234:E245,2)</f>
        <v>#NUM!</v>
      </c>
      <c r="F247" s="26"/>
      <c r="G247" s="26" t="e">
        <f>SMALL(G234:G245,2)</f>
        <v>#NUM!</v>
      </c>
      <c r="H247" s="26"/>
      <c r="I247" s="26" t="e">
        <f>SMALL(I234:I245,2)</f>
        <v>#NUM!</v>
      </c>
      <c r="J247" s="26"/>
      <c r="K247" s="26" t="e">
        <f>SMALL(K234:K245,2)</f>
        <v>#NUM!</v>
      </c>
      <c r="L247" s="27"/>
      <c r="M247" s="28"/>
      <c r="N247" s="2"/>
    </row>
    <row r="248" spans="1:14" ht="17.25" customHeight="1" x14ac:dyDescent="0.2">
      <c r="A248" s="118" t="s">
        <v>18</v>
      </c>
      <c r="B248" s="97"/>
      <c r="C248" s="119"/>
      <c r="D248" s="25"/>
      <c r="E248" s="26" t="e">
        <f>SMALL(E234:E245,3)</f>
        <v>#NUM!</v>
      </c>
      <c r="F248" s="26"/>
      <c r="G248" s="26" t="e">
        <f>SMALL(G234:G245,3)</f>
        <v>#NUM!</v>
      </c>
      <c r="H248" s="26"/>
      <c r="I248" s="26" t="e">
        <f>SMALL(I234:I245,3)</f>
        <v>#NUM!</v>
      </c>
      <c r="J248" s="26"/>
      <c r="K248" s="26" t="e">
        <f>SMALL(K234:K245,3)</f>
        <v>#NUM!</v>
      </c>
      <c r="L248" s="27"/>
      <c r="M248" s="28"/>
      <c r="N248" s="2"/>
    </row>
    <row r="249" spans="1:14" ht="17.25" customHeight="1" x14ac:dyDescent="0.2">
      <c r="A249" s="118" t="s">
        <v>18</v>
      </c>
      <c r="B249" s="97"/>
      <c r="C249" s="119"/>
      <c r="D249" s="25"/>
      <c r="E249" s="26" t="e">
        <f>SMALL(E234:E245,4)</f>
        <v>#NUM!</v>
      </c>
      <c r="F249" s="26"/>
      <c r="G249" s="26" t="e">
        <f>SMALL(G234:G245,4)</f>
        <v>#NUM!</v>
      </c>
      <c r="H249" s="26"/>
      <c r="I249" s="26" t="e">
        <f>SMALL(I234:I245,4)</f>
        <v>#NUM!</v>
      </c>
      <c r="J249" s="26"/>
      <c r="K249" s="26" t="e">
        <f>SMALL(K234:K245,4)</f>
        <v>#NUM!</v>
      </c>
      <c r="L249" s="27"/>
      <c r="M249" s="28"/>
      <c r="N249" s="2"/>
    </row>
    <row r="250" spans="1:14" ht="17.25" customHeight="1" x14ac:dyDescent="0.2">
      <c r="A250" s="118" t="s">
        <v>18</v>
      </c>
      <c r="B250" s="97"/>
      <c r="C250" s="119"/>
      <c r="D250" s="30"/>
      <c r="E250" s="26" t="e">
        <f>SMALL(E234:E245,5)</f>
        <v>#NUM!</v>
      </c>
      <c r="F250" s="31"/>
      <c r="G250" s="31" t="e">
        <f>SMALL(G234:G245,5)</f>
        <v>#NUM!</v>
      </c>
      <c r="H250" s="31"/>
      <c r="I250" s="26" t="e">
        <f>SMALL(I234:I245,5)</f>
        <v>#NUM!</v>
      </c>
      <c r="J250" s="31"/>
      <c r="K250" s="31" t="e">
        <f>SMALL(K234:K245,5)</f>
        <v>#NUM!</v>
      </c>
      <c r="L250" s="32"/>
      <c r="M250" s="28"/>
      <c r="N250" s="2"/>
    </row>
    <row r="251" spans="1:14" ht="17.25" customHeight="1" x14ac:dyDescent="0.2">
      <c r="A251" s="118" t="s">
        <v>18</v>
      </c>
      <c r="B251" s="97"/>
      <c r="C251" s="119"/>
      <c r="D251" s="30"/>
      <c r="E251" s="26" t="e">
        <f>SMALL(E234:E245,6)</f>
        <v>#NUM!</v>
      </c>
      <c r="F251" s="31"/>
      <c r="G251" s="31" t="e">
        <f>SMALL(G234:G245,6)</f>
        <v>#NUM!</v>
      </c>
      <c r="H251" s="31"/>
      <c r="I251" s="31" t="e">
        <f>SMALL(I234:I245,6)</f>
        <v>#NUM!</v>
      </c>
      <c r="J251" s="31"/>
      <c r="K251" s="31" t="e">
        <f>SMALL(K234:K245,6)</f>
        <v>#NUM!</v>
      </c>
      <c r="L251" s="32"/>
      <c r="M251" s="28"/>
      <c r="N251" s="2"/>
    </row>
    <row r="252" spans="1:14" ht="17.25" customHeight="1" x14ac:dyDescent="0.25">
      <c r="A252" s="120" t="s">
        <v>19</v>
      </c>
      <c r="B252" s="107"/>
      <c r="C252" s="108"/>
      <c r="D252" s="33"/>
      <c r="E252" s="34" t="e">
        <f>SUM(E234:E245)-E246-E247-E248-E249-E250-E251</f>
        <v>#NUM!</v>
      </c>
      <c r="F252" s="34"/>
      <c r="G252" s="34" t="e">
        <f>SUM(G234:G245)-G246-G247-G248-G249-G250-G251</f>
        <v>#NUM!</v>
      </c>
      <c r="H252" s="34"/>
      <c r="I252" s="34" t="e">
        <f>SUM(I234:I245)-I246-I247-I248-I249-I250-I251</f>
        <v>#NUM!</v>
      </c>
      <c r="J252" s="34"/>
      <c r="K252" s="34" t="e">
        <f>SUM(K234:K245)-K246-K247-K248-K249-K250-K251</f>
        <v>#NUM!</v>
      </c>
      <c r="L252" s="35" t="e">
        <f>SUM($E252+$G252+$I252+$K252)</f>
        <v>#NUM!</v>
      </c>
      <c r="M252" s="17"/>
      <c r="N252" s="2"/>
    </row>
    <row r="253" spans="1:14" ht="17.25" customHeight="1" x14ac:dyDescent="0.25">
      <c r="A253" s="60"/>
      <c r="B253" s="61" t="s">
        <v>24</v>
      </c>
      <c r="C253" s="61">
        <v>3</v>
      </c>
      <c r="D253" s="60">
        <f>COUNTIF(D234:D245,$C$28)</f>
        <v>0</v>
      </c>
      <c r="E253" s="17"/>
      <c r="F253" s="60">
        <f>COUNTIF(F234:F245,$C$28)</f>
        <v>0</v>
      </c>
      <c r="G253" s="17"/>
      <c r="H253" s="60">
        <f>COUNTIF(H234:H245,$C$28)</f>
        <v>0</v>
      </c>
      <c r="I253" s="17"/>
      <c r="J253" s="60">
        <f>COUNTIF(J234:J245,$C$28)</f>
        <v>0</v>
      </c>
      <c r="K253" s="17"/>
      <c r="L253" s="62"/>
      <c r="M253" s="2"/>
      <c r="N253" s="2"/>
    </row>
    <row r="254" spans="1:14" ht="17.25" customHeight="1" x14ac:dyDescent="0.25">
      <c r="B254" s="63" t="s">
        <v>24</v>
      </c>
      <c r="C254" s="63">
        <v>4</v>
      </c>
      <c r="D254" s="60">
        <f>COUNTIF(D234:D245,$C$29)</f>
        <v>0</v>
      </c>
      <c r="F254" s="60">
        <f>COUNTIF(F234:F245,$C$29)</f>
        <v>0</v>
      </c>
      <c r="H254" s="60">
        <f>COUNTIF(H234:H245,$C$29)</f>
        <v>0</v>
      </c>
      <c r="J254" s="60">
        <f>COUNTIF(J234:J245,$C$29)</f>
        <v>0</v>
      </c>
      <c r="L254" s="64" t="s">
        <v>29</v>
      </c>
      <c r="M254" s="2"/>
      <c r="N254" s="2"/>
    </row>
    <row r="255" spans="1:14" ht="17.25" customHeight="1" x14ac:dyDescent="0.25">
      <c r="A255" s="94" t="s">
        <v>16</v>
      </c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95"/>
      <c r="M255" s="4"/>
      <c r="N255" s="2"/>
    </row>
    <row r="256" spans="1:14" ht="17.25" customHeight="1" x14ac:dyDescent="0.25">
      <c r="A256" s="106" t="s">
        <v>27</v>
      </c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8"/>
      <c r="M256" s="4"/>
      <c r="N256" s="2"/>
    </row>
    <row r="257" spans="1:14" ht="17.25" customHeight="1" x14ac:dyDescent="0.25">
      <c r="A257" s="109" t="s">
        <v>5</v>
      </c>
      <c r="B257" s="111" t="s">
        <v>6</v>
      </c>
      <c r="C257" s="113" t="s">
        <v>7</v>
      </c>
      <c r="D257" s="94" t="s">
        <v>8</v>
      </c>
      <c r="E257" s="95"/>
      <c r="F257" s="94" t="s">
        <v>9</v>
      </c>
      <c r="G257" s="95"/>
      <c r="H257" s="94" t="s">
        <v>10</v>
      </c>
      <c r="I257" s="95"/>
      <c r="J257" s="94" t="s">
        <v>11</v>
      </c>
      <c r="K257" s="95"/>
      <c r="L257" s="6" t="s">
        <v>12</v>
      </c>
      <c r="M257" s="4"/>
      <c r="N257" s="2"/>
    </row>
    <row r="258" spans="1:14" ht="17.25" customHeight="1" x14ac:dyDescent="0.25">
      <c r="A258" s="121"/>
      <c r="B258" s="122"/>
      <c r="C258" s="123"/>
      <c r="D258" s="7" t="s">
        <v>14</v>
      </c>
      <c r="E258" s="8" t="s">
        <v>15</v>
      </c>
      <c r="F258" s="7" t="s">
        <v>14</v>
      </c>
      <c r="G258" s="8" t="s">
        <v>15</v>
      </c>
      <c r="H258" s="7" t="s">
        <v>14</v>
      </c>
      <c r="I258" s="8" t="s">
        <v>15</v>
      </c>
      <c r="J258" s="7" t="s">
        <v>14</v>
      </c>
      <c r="K258" s="8" t="s">
        <v>15</v>
      </c>
      <c r="L258" s="9"/>
      <c r="M258" s="4"/>
      <c r="N258" s="2"/>
    </row>
    <row r="259" spans="1:14" ht="17.25" customHeight="1" x14ac:dyDescent="0.2">
      <c r="A259" s="54"/>
      <c r="B259" s="54"/>
      <c r="C259" s="55"/>
      <c r="D259" s="56"/>
      <c r="E259" s="14"/>
      <c r="F259" s="15"/>
      <c r="G259" s="14"/>
      <c r="H259" s="15"/>
      <c r="I259" s="14"/>
      <c r="J259" s="15"/>
      <c r="K259" s="14"/>
      <c r="L259" s="16">
        <f t="shared" ref="L259:L270" si="25">SUM($E259+$G259+$I259+$K259)</f>
        <v>0</v>
      </c>
      <c r="M259" s="17"/>
      <c r="N259" s="2"/>
    </row>
    <row r="260" spans="1:14" ht="17.25" customHeight="1" x14ac:dyDescent="0.2">
      <c r="A260" s="54"/>
      <c r="B260" s="54"/>
      <c r="C260" s="55"/>
      <c r="D260" s="56"/>
      <c r="E260" s="14"/>
      <c r="F260" s="15"/>
      <c r="G260" s="14"/>
      <c r="H260" s="15"/>
      <c r="I260" s="14"/>
      <c r="J260" s="15"/>
      <c r="K260" s="14"/>
      <c r="L260" s="16">
        <f t="shared" si="25"/>
        <v>0</v>
      </c>
      <c r="M260" s="17"/>
      <c r="N260" s="2"/>
    </row>
    <row r="261" spans="1:14" ht="17.25" customHeight="1" x14ac:dyDescent="0.2">
      <c r="A261" s="54"/>
      <c r="B261" s="54"/>
      <c r="C261" s="55"/>
      <c r="D261" s="56"/>
      <c r="E261" s="14"/>
      <c r="F261" s="15"/>
      <c r="G261" s="14"/>
      <c r="H261" s="15"/>
      <c r="I261" s="14"/>
      <c r="J261" s="15"/>
      <c r="K261" s="14"/>
      <c r="L261" s="16">
        <f t="shared" si="25"/>
        <v>0</v>
      </c>
      <c r="M261" s="17"/>
      <c r="N261" s="2"/>
    </row>
    <row r="262" spans="1:14" ht="17.25" customHeight="1" x14ac:dyDescent="0.2">
      <c r="A262" s="54"/>
      <c r="B262" s="54"/>
      <c r="C262" s="57"/>
      <c r="D262" s="56"/>
      <c r="E262" s="14"/>
      <c r="F262" s="15"/>
      <c r="G262" s="14"/>
      <c r="H262" s="15"/>
      <c r="I262" s="14"/>
      <c r="J262" s="15"/>
      <c r="K262" s="14"/>
      <c r="L262" s="16">
        <f t="shared" si="25"/>
        <v>0</v>
      </c>
      <c r="M262" s="17"/>
      <c r="N262" s="2"/>
    </row>
    <row r="263" spans="1:14" ht="17.25" customHeight="1" x14ac:dyDescent="0.2">
      <c r="A263" s="54"/>
      <c r="B263" s="54"/>
      <c r="C263" s="58"/>
      <c r="D263" s="56"/>
      <c r="E263" s="14"/>
      <c r="F263" s="15"/>
      <c r="G263" s="14"/>
      <c r="H263" s="15"/>
      <c r="I263" s="14"/>
      <c r="J263" s="15"/>
      <c r="K263" s="14"/>
      <c r="L263" s="16">
        <f t="shared" si="25"/>
        <v>0</v>
      </c>
      <c r="M263" s="17"/>
      <c r="N263" s="2"/>
    </row>
    <row r="264" spans="1:14" ht="17.25" customHeight="1" x14ac:dyDescent="0.2">
      <c r="A264" s="54"/>
      <c r="B264" s="54"/>
      <c r="C264" s="55"/>
      <c r="D264" s="56"/>
      <c r="E264" s="14"/>
      <c r="F264" s="15"/>
      <c r="G264" s="14"/>
      <c r="H264" s="15"/>
      <c r="I264" s="14"/>
      <c r="J264" s="15"/>
      <c r="K264" s="14"/>
      <c r="L264" s="16">
        <f t="shared" si="25"/>
        <v>0</v>
      </c>
      <c r="M264" s="17"/>
      <c r="N264" s="2"/>
    </row>
    <row r="265" spans="1:14" ht="17.25" customHeight="1" x14ac:dyDescent="0.2">
      <c r="A265" s="54"/>
      <c r="B265" s="54"/>
      <c r="C265" s="58"/>
      <c r="D265" s="56"/>
      <c r="E265" s="14"/>
      <c r="F265" s="15"/>
      <c r="G265" s="14"/>
      <c r="H265" s="15"/>
      <c r="I265" s="14"/>
      <c r="J265" s="15"/>
      <c r="K265" s="14"/>
      <c r="L265" s="16">
        <f t="shared" si="25"/>
        <v>0</v>
      </c>
      <c r="M265" s="17"/>
      <c r="N265" s="2"/>
    </row>
    <row r="266" spans="1:14" ht="17.25" customHeight="1" x14ac:dyDescent="0.2">
      <c r="A266" s="54"/>
      <c r="B266" s="54"/>
      <c r="C266" s="55"/>
      <c r="D266" s="56"/>
      <c r="E266" s="14"/>
      <c r="F266" s="15"/>
      <c r="G266" s="14"/>
      <c r="H266" s="15"/>
      <c r="I266" s="14"/>
      <c r="J266" s="15"/>
      <c r="K266" s="14"/>
      <c r="L266" s="16">
        <f t="shared" si="25"/>
        <v>0</v>
      </c>
      <c r="M266" s="17"/>
      <c r="N266" s="2"/>
    </row>
    <row r="267" spans="1:14" ht="17.25" customHeight="1" x14ac:dyDescent="0.2">
      <c r="A267" s="54"/>
      <c r="B267" s="54"/>
      <c r="C267" s="55"/>
      <c r="D267" s="56"/>
      <c r="E267" s="14"/>
      <c r="F267" s="15"/>
      <c r="G267" s="14"/>
      <c r="H267" s="15"/>
      <c r="I267" s="14"/>
      <c r="J267" s="15"/>
      <c r="K267" s="14"/>
      <c r="L267" s="16">
        <f t="shared" si="25"/>
        <v>0</v>
      </c>
      <c r="M267" s="17"/>
      <c r="N267" s="2"/>
    </row>
    <row r="268" spans="1:14" ht="17.25" customHeight="1" x14ac:dyDescent="0.2">
      <c r="A268" s="54"/>
      <c r="B268" s="54"/>
      <c r="C268" s="55"/>
      <c r="D268" s="56"/>
      <c r="E268" s="14"/>
      <c r="F268" s="15"/>
      <c r="G268" s="14"/>
      <c r="H268" s="15"/>
      <c r="I268" s="14"/>
      <c r="J268" s="15"/>
      <c r="K268" s="14"/>
      <c r="L268" s="16">
        <f t="shared" si="25"/>
        <v>0</v>
      </c>
      <c r="M268" s="17"/>
      <c r="N268" s="2"/>
    </row>
    <row r="269" spans="1:14" ht="17.25" customHeight="1" x14ac:dyDescent="0.2">
      <c r="A269" s="54"/>
      <c r="B269" s="54"/>
      <c r="C269" s="59"/>
      <c r="D269" s="56"/>
      <c r="E269" s="14"/>
      <c r="F269" s="15"/>
      <c r="G269" s="14"/>
      <c r="H269" s="15"/>
      <c r="I269" s="14"/>
      <c r="J269" s="15"/>
      <c r="K269" s="14"/>
      <c r="L269" s="16">
        <f t="shared" si="25"/>
        <v>0</v>
      </c>
      <c r="M269" s="17"/>
      <c r="N269" s="2"/>
    </row>
    <row r="270" spans="1:14" ht="17.25" customHeight="1" x14ac:dyDescent="0.2">
      <c r="A270" s="54"/>
      <c r="B270" s="54"/>
      <c r="C270" s="59"/>
      <c r="D270" s="56"/>
      <c r="E270" s="14"/>
      <c r="F270" s="15"/>
      <c r="G270" s="14"/>
      <c r="H270" s="15"/>
      <c r="I270" s="14"/>
      <c r="J270" s="15"/>
      <c r="K270" s="14"/>
      <c r="L270" s="16">
        <f t="shared" si="25"/>
        <v>0</v>
      </c>
      <c r="M270" s="17"/>
      <c r="N270" s="2"/>
    </row>
    <row r="271" spans="1:14" ht="17.25" customHeight="1" x14ac:dyDescent="0.2">
      <c r="A271" s="118" t="s">
        <v>18</v>
      </c>
      <c r="B271" s="97"/>
      <c r="C271" s="119"/>
      <c r="D271" s="25"/>
      <c r="E271" s="26" t="e">
        <f>SMALL(E259:E270,1)</f>
        <v>#NUM!</v>
      </c>
      <c r="F271" s="26"/>
      <c r="G271" s="26" t="e">
        <f>SMALL(G259:G270,1)</f>
        <v>#NUM!</v>
      </c>
      <c r="H271" s="26"/>
      <c r="I271" s="26" t="e">
        <f>SMALL(I259:I270,1)</f>
        <v>#NUM!</v>
      </c>
      <c r="J271" s="26"/>
      <c r="K271" s="26" t="e">
        <f>SMALL(K259:K270,1)</f>
        <v>#NUM!</v>
      </c>
      <c r="L271" s="16"/>
      <c r="M271" s="17"/>
      <c r="N271" s="2"/>
    </row>
    <row r="272" spans="1:14" ht="17.25" customHeight="1" x14ac:dyDescent="0.2">
      <c r="A272" s="118" t="s">
        <v>18</v>
      </c>
      <c r="B272" s="97"/>
      <c r="C272" s="119"/>
      <c r="D272" s="25"/>
      <c r="E272" s="26" t="e">
        <f>SMALL(E259:E270,2)</f>
        <v>#NUM!</v>
      </c>
      <c r="F272" s="26"/>
      <c r="G272" s="26" t="e">
        <f>SMALL(G259:G270,2)</f>
        <v>#NUM!</v>
      </c>
      <c r="H272" s="26"/>
      <c r="I272" s="26" t="e">
        <f>SMALL(I259:I270,2)</f>
        <v>#NUM!</v>
      </c>
      <c r="J272" s="26"/>
      <c r="K272" s="26" t="e">
        <f>SMALL(K259:K270,2)</f>
        <v>#NUM!</v>
      </c>
      <c r="L272" s="27"/>
      <c r="M272" s="28"/>
      <c r="N272" s="2"/>
    </row>
    <row r="273" spans="1:14" ht="17.25" customHeight="1" x14ac:dyDescent="0.2">
      <c r="A273" s="118" t="s">
        <v>18</v>
      </c>
      <c r="B273" s="97"/>
      <c r="C273" s="119"/>
      <c r="D273" s="25"/>
      <c r="E273" s="26" t="e">
        <f>SMALL(E259:E270,3)</f>
        <v>#NUM!</v>
      </c>
      <c r="F273" s="26"/>
      <c r="G273" s="26" t="e">
        <f>SMALL(G259:G270,3)</f>
        <v>#NUM!</v>
      </c>
      <c r="H273" s="26"/>
      <c r="I273" s="26" t="e">
        <f>SMALL(I259:I270,3)</f>
        <v>#NUM!</v>
      </c>
      <c r="J273" s="26"/>
      <c r="K273" s="26" t="e">
        <f>SMALL(K259:K270,3)</f>
        <v>#NUM!</v>
      </c>
      <c r="L273" s="27"/>
      <c r="M273" s="28"/>
      <c r="N273" s="2"/>
    </row>
    <row r="274" spans="1:14" ht="17.25" customHeight="1" x14ac:dyDescent="0.2">
      <c r="A274" s="118" t="s">
        <v>18</v>
      </c>
      <c r="B274" s="97"/>
      <c r="C274" s="119"/>
      <c r="D274" s="25"/>
      <c r="E274" s="26" t="e">
        <f>SMALL(E259:E270,4)</f>
        <v>#NUM!</v>
      </c>
      <c r="F274" s="26"/>
      <c r="G274" s="26" t="e">
        <f>SMALL(G259:G270,4)</f>
        <v>#NUM!</v>
      </c>
      <c r="H274" s="26"/>
      <c r="I274" s="26" t="e">
        <f>SMALL(I259:I270,4)</f>
        <v>#NUM!</v>
      </c>
      <c r="J274" s="26"/>
      <c r="K274" s="26" t="e">
        <f>SMALL(K259:K270,4)</f>
        <v>#NUM!</v>
      </c>
      <c r="L274" s="27"/>
      <c r="M274" s="28"/>
      <c r="N274" s="2"/>
    </row>
    <row r="275" spans="1:14" ht="17.25" customHeight="1" x14ac:dyDescent="0.2">
      <c r="A275" s="118" t="s">
        <v>18</v>
      </c>
      <c r="B275" s="97"/>
      <c r="C275" s="119"/>
      <c r="D275" s="30"/>
      <c r="E275" s="26" t="e">
        <f>SMALL(E259:E270,5)</f>
        <v>#NUM!</v>
      </c>
      <c r="F275" s="31"/>
      <c r="G275" s="31" t="e">
        <f>SMALL(G259:G270,5)</f>
        <v>#NUM!</v>
      </c>
      <c r="H275" s="31"/>
      <c r="I275" s="26" t="e">
        <f>SMALL(I259:I270,5)</f>
        <v>#NUM!</v>
      </c>
      <c r="J275" s="31"/>
      <c r="K275" s="31" t="e">
        <f>SMALL(K259:K270,5)</f>
        <v>#NUM!</v>
      </c>
      <c r="L275" s="32"/>
      <c r="M275" s="28"/>
      <c r="N275" s="2"/>
    </row>
    <row r="276" spans="1:14" ht="17.25" customHeight="1" x14ac:dyDescent="0.2">
      <c r="A276" s="118" t="s">
        <v>18</v>
      </c>
      <c r="B276" s="97"/>
      <c r="C276" s="119"/>
      <c r="D276" s="30"/>
      <c r="E276" s="26" t="e">
        <f>SMALL(E259:E270,6)</f>
        <v>#NUM!</v>
      </c>
      <c r="F276" s="31"/>
      <c r="G276" s="31" t="e">
        <f>SMALL(G259:G270,6)</f>
        <v>#NUM!</v>
      </c>
      <c r="H276" s="31"/>
      <c r="I276" s="31" t="e">
        <f>SMALL(I259:I270,6)</f>
        <v>#NUM!</v>
      </c>
      <c r="J276" s="31"/>
      <c r="K276" s="31" t="e">
        <f>SMALL(K259:K270,6)</f>
        <v>#NUM!</v>
      </c>
      <c r="L276" s="32"/>
      <c r="M276" s="28"/>
      <c r="N276" s="2"/>
    </row>
    <row r="277" spans="1:14" ht="17.25" customHeight="1" x14ac:dyDescent="0.25">
      <c r="A277" s="120" t="s">
        <v>19</v>
      </c>
      <c r="B277" s="107"/>
      <c r="C277" s="108"/>
      <c r="D277" s="33"/>
      <c r="E277" s="34" t="e">
        <f>SUM(E259:E270)-E271-E272-E273-E274-E275-E276</f>
        <v>#NUM!</v>
      </c>
      <c r="F277" s="34"/>
      <c r="G277" s="34" t="e">
        <f>SUM(G259:G270)-G271-G272-G273-G274-G275-G276</f>
        <v>#NUM!</v>
      </c>
      <c r="H277" s="34"/>
      <c r="I277" s="34" t="e">
        <f>SUM(I259:I270)-I271-I272-I273-I274-I275-I276</f>
        <v>#NUM!</v>
      </c>
      <c r="J277" s="34"/>
      <c r="K277" s="34" t="e">
        <f>SUM(K259:K270)-K271-K272-K273-K274-K275-K276</f>
        <v>#NUM!</v>
      </c>
      <c r="L277" s="35" t="e">
        <f>SUM($E277+$G277+$I277+$K277)</f>
        <v>#NUM!</v>
      </c>
      <c r="M277" s="17"/>
      <c r="N277" s="2"/>
    </row>
    <row r="278" spans="1:14" ht="17.25" customHeight="1" x14ac:dyDescent="0.25">
      <c r="A278" s="60"/>
      <c r="B278" s="61" t="s">
        <v>24</v>
      </c>
      <c r="C278" s="61">
        <v>3</v>
      </c>
      <c r="D278" s="60">
        <f>COUNTIF(D259:D270,$C$28)</f>
        <v>0</v>
      </c>
      <c r="E278" s="17"/>
      <c r="F278" s="60">
        <f>COUNTIF(F259:F270,$C$28)</f>
        <v>0</v>
      </c>
      <c r="G278" s="17"/>
      <c r="H278" s="60">
        <f>COUNTIF(H259:H270,$C$28)</f>
        <v>0</v>
      </c>
      <c r="I278" s="17"/>
      <c r="J278" s="60">
        <f>COUNTIF(J259:J270,$C$28)</f>
        <v>0</v>
      </c>
      <c r="K278" s="17"/>
      <c r="L278" s="62"/>
      <c r="M278" s="2"/>
      <c r="N278" s="2"/>
    </row>
    <row r="279" spans="1:14" ht="17.25" customHeight="1" x14ac:dyDescent="0.25">
      <c r="B279" s="63" t="s">
        <v>24</v>
      </c>
      <c r="C279" s="63">
        <v>4</v>
      </c>
      <c r="D279" s="60">
        <f>COUNTIF(D259:D270,$C$29)</f>
        <v>0</v>
      </c>
      <c r="F279" s="60">
        <f>COUNTIF(F259:F270,$C$29)</f>
        <v>0</v>
      </c>
      <c r="H279" s="60">
        <f>COUNTIF(H259:H270,$C$29)</f>
        <v>0</v>
      </c>
      <c r="J279" s="60">
        <f>COUNTIF(J259:J270,$C$29)</f>
        <v>0</v>
      </c>
      <c r="L279" s="64" t="s">
        <v>29</v>
      </c>
      <c r="M279" s="2"/>
      <c r="N279" s="2"/>
    </row>
    <row r="280" spans="1:14" ht="17.25" customHeight="1" x14ac:dyDescent="0.25">
      <c r="A280" s="94" t="s">
        <v>16</v>
      </c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95"/>
      <c r="M280" s="4"/>
      <c r="N280" s="2"/>
    </row>
    <row r="281" spans="1:14" ht="17.25" customHeight="1" x14ac:dyDescent="0.25">
      <c r="A281" s="106" t="s">
        <v>27</v>
      </c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8"/>
      <c r="M281" s="4"/>
      <c r="N281" s="2"/>
    </row>
    <row r="282" spans="1:14" ht="17.25" customHeight="1" x14ac:dyDescent="0.25">
      <c r="A282" s="109" t="s">
        <v>5</v>
      </c>
      <c r="B282" s="111" t="s">
        <v>6</v>
      </c>
      <c r="C282" s="113" t="s">
        <v>7</v>
      </c>
      <c r="D282" s="94" t="s">
        <v>8</v>
      </c>
      <c r="E282" s="95"/>
      <c r="F282" s="94" t="s">
        <v>9</v>
      </c>
      <c r="G282" s="95"/>
      <c r="H282" s="94" t="s">
        <v>10</v>
      </c>
      <c r="I282" s="95"/>
      <c r="J282" s="94" t="s">
        <v>11</v>
      </c>
      <c r="K282" s="95"/>
      <c r="L282" s="6" t="s">
        <v>12</v>
      </c>
      <c r="M282" s="4"/>
      <c r="N282" s="2"/>
    </row>
    <row r="283" spans="1:14" ht="17.25" customHeight="1" x14ac:dyDescent="0.25">
      <c r="A283" s="121"/>
      <c r="B283" s="122"/>
      <c r="C283" s="123"/>
      <c r="D283" s="7" t="s">
        <v>14</v>
      </c>
      <c r="E283" s="8" t="s">
        <v>15</v>
      </c>
      <c r="F283" s="7" t="s">
        <v>14</v>
      </c>
      <c r="G283" s="8" t="s">
        <v>15</v>
      </c>
      <c r="H283" s="7" t="s">
        <v>14</v>
      </c>
      <c r="I283" s="8" t="s">
        <v>15</v>
      </c>
      <c r="J283" s="7" t="s">
        <v>14</v>
      </c>
      <c r="K283" s="8" t="s">
        <v>15</v>
      </c>
      <c r="L283" s="9"/>
      <c r="M283" s="4"/>
      <c r="N283" s="2"/>
    </row>
    <row r="284" spans="1:14" ht="17.25" customHeight="1" x14ac:dyDescent="0.2">
      <c r="A284" s="54"/>
      <c r="B284" s="54"/>
      <c r="C284" s="55"/>
      <c r="D284" s="56"/>
      <c r="E284" s="14"/>
      <c r="F284" s="15"/>
      <c r="G284" s="14"/>
      <c r="H284" s="15"/>
      <c r="I284" s="14"/>
      <c r="J284" s="15"/>
      <c r="K284" s="14"/>
      <c r="L284" s="16">
        <f t="shared" ref="L284:L295" si="26">SUM($E284+$G284+$I284+$K284)</f>
        <v>0</v>
      </c>
      <c r="M284" s="17"/>
      <c r="N284" s="2"/>
    </row>
    <row r="285" spans="1:14" ht="17.25" customHeight="1" x14ac:dyDescent="0.2">
      <c r="A285" s="54"/>
      <c r="B285" s="54"/>
      <c r="C285" s="55"/>
      <c r="D285" s="56"/>
      <c r="E285" s="14"/>
      <c r="F285" s="15"/>
      <c r="G285" s="14"/>
      <c r="H285" s="15"/>
      <c r="I285" s="14"/>
      <c r="J285" s="15"/>
      <c r="K285" s="14"/>
      <c r="L285" s="16">
        <f t="shared" si="26"/>
        <v>0</v>
      </c>
      <c r="M285" s="17"/>
      <c r="N285" s="2"/>
    </row>
    <row r="286" spans="1:14" ht="17.25" customHeight="1" x14ac:dyDescent="0.2">
      <c r="A286" s="54"/>
      <c r="B286" s="54"/>
      <c r="C286" s="55"/>
      <c r="D286" s="56"/>
      <c r="E286" s="14"/>
      <c r="F286" s="15"/>
      <c r="G286" s="14"/>
      <c r="H286" s="15"/>
      <c r="I286" s="14"/>
      <c r="J286" s="15"/>
      <c r="K286" s="14"/>
      <c r="L286" s="16">
        <f t="shared" si="26"/>
        <v>0</v>
      </c>
      <c r="M286" s="17"/>
      <c r="N286" s="2"/>
    </row>
    <row r="287" spans="1:14" ht="17.25" customHeight="1" x14ac:dyDescent="0.2">
      <c r="A287" s="54"/>
      <c r="B287" s="54"/>
      <c r="C287" s="57"/>
      <c r="D287" s="56"/>
      <c r="E287" s="14"/>
      <c r="F287" s="15"/>
      <c r="G287" s="14"/>
      <c r="H287" s="15"/>
      <c r="I287" s="14"/>
      <c r="J287" s="15"/>
      <c r="K287" s="14"/>
      <c r="L287" s="16">
        <f t="shared" si="26"/>
        <v>0</v>
      </c>
      <c r="M287" s="17"/>
      <c r="N287" s="2"/>
    </row>
    <row r="288" spans="1:14" ht="17.25" customHeight="1" x14ac:dyDescent="0.2">
      <c r="A288" s="54"/>
      <c r="B288" s="54"/>
      <c r="C288" s="58"/>
      <c r="D288" s="56"/>
      <c r="E288" s="14"/>
      <c r="F288" s="15"/>
      <c r="G288" s="14"/>
      <c r="H288" s="15"/>
      <c r="I288" s="14"/>
      <c r="J288" s="15"/>
      <c r="K288" s="14"/>
      <c r="L288" s="16">
        <f t="shared" si="26"/>
        <v>0</v>
      </c>
      <c r="M288" s="17"/>
      <c r="N288" s="2"/>
    </row>
    <row r="289" spans="1:14" ht="17.25" customHeight="1" x14ac:dyDescent="0.2">
      <c r="A289" s="54"/>
      <c r="B289" s="54"/>
      <c r="C289" s="55"/>
      <c r="D289" s="56"/>
      <c r="E289" s="14"/>
      <c r="F289" s="15"/>
      <c r="G289" s="14"/>
      <c r="H289" s="15"/>
      <c r="I289" s="14"/>
      <c r="J289" s="15"/>
      <c r="K289" s="14"/>
      <c r="L289" s="16">
        <f t="shared" si="26"/>
        <v>0</v>
      </c>
      <c r="M289" s="17"/>
      <c r="N289" s="2"/>
    </row>
    <row r="290" spans="1:14" ht="17.25" customHeight="1" x14ac:dyDescent="0.2">
      <c r="A290" s="54"/>
      <c r="B290" s="54"/>
      <c r="C290" s="58"/>
      <c r="D290" s="56"/>
      <c r="E290" s="14"/>
      <c r="F290" s="15"/>
      <c r="G290" s="14"/>
      <c r="H290" s="15"/>
      <c r="I290" s="14"/>
      <c r="J290" s="15"/>
      <c r="K290" s="14"/>
      <c r="L290" s="16">
        <f t="shared" si="26"/>
        <v>0</v>
      </c>
      <c r="M290" s="17"/>
      <c r="N290" s="2"/>
    </row>
    <row r="291" spans="1:14" ht="17.25" customHeight="1" x14ac:dyDescent="0.2">
      <c r="A291" s="54"/>
      <c r="B291" s="54"/>
      <c r="C291" s="55"/>
      <c r="D291" s="56"/>
      <c r="E291" s="14"/>
      <c r="F291" s="15"/>
      <c r="G291" s="14"/>
      <c r="H291" s="15"/>
      <c r="I291" s="14"/>
      <c r="J291" s="15"/>
      <c r="K291" s="14"/>
      <c r="L291" s="16">
        <f t="shared" si="26"/>
        <v>0</v>
      </c>
      <c r="M291" s="17"/>
      <c r="N291" s="2"/>
    </row>
    <row r="292" spans="1:14" ht="17.25" customHeight="1" x14ac:dyDescent="0.2">
      <c r="A292" s="54"/>
      <c r="B292" s="54"/>
      <c r="C292" s="55"/>
      <c r="D292" s="56"/>
      <c r="E292" s="14"/>
      <c r="F292" s="15"/>
      <c r="G292" s="14"/>
      <c r="H292" s="15"/>
      <c r="I292" s="14"/>
      <c r="J292" s="15"/>
      <c r="K292" s="14"/>
      <c r="L292" s="16">
        <f t="shared" si="26"/>
        <v>0</v>
      </c>
      <c r="M292" s="17"/>
      <c r="N292" s="2"/>
    </row>
    <row r="293" spans="1:14" ht="17.25" customHeight="1" x14ac:dyDescent="0.2">
      <c r="A293" s="54"/>
      <c r="B293" s="54"/>
      <c r="C293" s="55"/>
      <c r="D293" s="56"/>
      <c r="E293" s="14"/>
      <c r="F293" s="15"/>
      <c r="G293" s="14"/>
      <c r="H293" s="15"/>
      <c r="I293" s="14"/>
      <c r="J293" s="15"/>
      <c r="K293" s="14"/>
      <c r="L293" s="16">
        <f t="shared" si="26"/>
        <v>0</v>
      </c>
      <c r="M293" s="17"/>
      <c r="N293" s="2"/>
    </row>
    <row r="294" spans="1:14" ht="17.25" customHeight="1" x14ac:dyDescent="0.2">
      <c r="A294" s="54"/>
      <c r="B294" s="54"/>
      <c r="C294" s="59"/>
      <c r="D294" s="56"/>
      <c r="E294" s="14"/>
      <c r="F294" s="15"/>
      <c r="G294" s="14"/>
      <c r="H294" s="15"/>
      <c r="I294" s="14"/>
      <c r="J294" s="15"/>
      <c r="K294" s="14"/>
      <c r="L294" s="16">
        <f t="shared" si="26"/>
        <v>0</v>
      </c>
      <c r="M294" s="17"/>
      <c r="N294" s="2"/>
    </row>
    <row r="295" spans="1:14" ht="17.25" customHeight="1" x14ac:dyDescent="0.2">
      <c r="A295" s="54"/>
      <c r="B295" s="54"/>
      <c r="C295" s="59"/>
      <c r="D295" s="56"/>
      <c r="E295" s="14"/>
      <c r="F295" s="15"/>
      <c r="G295" s="14"/>
      <c r="H295" s="15"/>
      <c r="I295" s="14"/>
      <c r="J295" s="15"/>
      <c r="K295" s="14"/>
      <c r="L295" s="16">
        <f t="shared" si="26"/>
        <v>0</v>
      </c>
      <c r="M295" s="17"/>
      <c r="N295" s="2"/>
    </row>
    <row r="296" spans="1:14" ht="17.25" customHeight="1" x14ac:dyDescent="0.2">
      <c r="A296" s="118" t="s">
        <v>18</v>
      </c>
      <c r="B296" s="97"/>
      <c r="C296" s="119"/>
      <c r="D296" s="25"/>
      <c r="E296" s="26" t="e">
        <f>SMALL(E284:E295,1)</f>
        <v>#NUM!</v>
      </c>
      <c r="F296" s="26"/>
      <c r="G296" s="26" t="e">
        <f>SMALL(G284:G295,1)</f>
        <v>#NUM!</v>
      </c>
      <c r="H296" s="26"/>
      <c r="I296" s="26" t="e">
        <f>SMALL(I284:I295,1)</f>
        <v>#NUM!</v>
      </c>
      <c r="J296" s="26"/>
      <c r="K296" s="26" t="e">
        <f>SMALL(K284:K295,1)</f>
        <v>#NUM!</v>
      </c>
      <c r="L296" s="16"/>
      <c r="M296" s="17"/>
      <c r="N296" s="2"/>
    </row>
    <row r="297" spans="1:14" ht="17.25" customHeight="1" x14ac:dyDescent="0.2">
      <c r="A297" s="118" t="s">
        <v>18</v>
      </c>
      <c r="B297" s="97"/>
      <c r="C297" s="119"/>
      <c r="D297" s="25"/>
      <c r="E297" s="26" t="e">
        <f>SMALL(E284:E295,2)</f>
        <v>#NUM!</v>
      </c>
      <c r="F297" s="26"/>
      <c r="G297" s="26" t="e">
        <f>SMALL(G284:G295,2)</f>
        <v>#NUM!</v>
      </c>
      <c r="H297" s="26"/>
      <c r="I297" s="26" t="e">
        <f>SMALL(I284:I295,2)</f>
        <v>#NUM!</v>
      </c>
      <c r="J297" s="26"/>
      <c r="K297" s="26" t="e">
        <f>SMALL(K284:K295,2)</f>
        <v>#NUM!</v>
      </c>
      <c r="L297" s="27"/>
      <c r="M297" s="28"/>
      <c r="N297" s="2"/>
    </row>
    <row r="298" spans="1:14" ht="17.25" customHeight="1" x14ac:dyDescent="0.2">
      <c r="A298" s="118" t="s">
        <v>18</v>
      </c>
      <c r="B298" s="97"/>
      <c r="C298" s="119"/>
      <c r="D298" s="25"/>
      <c r="E298" s="26" t="e">
        <f>SMALL(E284:E295,3)</f>
        <v>#NUM!</v>
      </c>
      <c r="F298" s="26"/>
      <c r="G298" s="26" t="e">
        <f>SMALL(G284:G295,3)</f>
        <v>#NUM!</v>
      </c>
      <c r="H298" s="26"/>
      <c r="I298" s="26" t="e">
        <f>SMALL(I284:I295,3)</f>
        <v>#NUM!</v>
      </c>
      <c r="J298" s="26"/>
      <c r="K298" s="26" t="e">
        <f>SMALL(K284:K295,3)</f>
        <v>#NUM!</v>
      </c>
      <c r="L298" s="27"/>
      <c r="M298" s="28"/>
      <c r="N298" s="2"/>
    </row>
    <row r="299" spans="1:14" ht="17.25" customHeight="1" x14ac:dyDescent="0.2">
      <c r="A299" s="118" t="s">
        <v>18</v>
      </c>
      <c r="B299" s="97"/>
      <c r="C299" s="119"/>
      <c r="D299" s="25"/>
      <c r="E299" s="26" t="e">
        <f>SMALL(E284:E295,4)</f>
        <v>#NUM!</v>
      </c>
      <c r="F299" s="26"/>
      <c r="G299" s="26" t="e">
        <f>SMALL(G284:G295,4)</f>
        <v>#NUM!</v>
      </c>
      <c r="H299" s="26"/>
      <c r="I299" s="26" t="e">
        <f>SMALL(I284:I295,4)</f>
        <v>#NUM!</v>
      </c>
      <c r="J299" s="26"/>
      <c r="K299" s="26" t="e">
        <f>SMALL(K284:K295,4)</f>
        <v>#NUM!</v>
      </c>
      <c r="L299" s="27"/>
      <c r="M299" s="28"/>
      <c r="N299" s="2"/>
    </row>
    <row r="300" spans="1:14" ht="17.25" customHeight="1" x14ac:dyDescent="0.2">
      <c r="A300" s="118" t="s">
        <v>18</v>
      </c>
      <c r="B300" s="97"/>
      <c r="C300" s="119"/>
      <c r="D300" s="30"/>
      <c r="E300" s="26" t="e">
        <f>SMALL(E284:E295,5)</f>
        <v>#NUM!</v>
      </c>
      <c r="F300" s="31"/>
      <c r="G300" s="31" t="e">
        <f>SMALL(G284:G295,5)</f>
        <v>#NUM!</v>
      </c>
      <c r="H300" s="31"/>
      <c r="I300" s="26" t="e">
        <f>SMALL(I284:I295,5)</f>
        <v>#NUM!</v>
      </c>
      <c r="J300" s="31"/>
      <c r="K300" s="31" t="e">
        <f>SMALL(K284:K295,5)</f>
        <v>#NUM!</v>
      </c>
      <c r="L300" s="32"/>
      <c r="M300" s="28"/>
      <c r="N300" s="2"/>
    </row>
    <row r="301" spans="1:14" ht="17.25" customHeight="1" x14ac:dyDescent="0.2">
      <c r="A301" s="118" t="s">
        <v>18</v>
      </c>
      <c r="B301" s="97"/>
      <c r="C301" s="119"/>
      <c r="D301" s="30"/>
      <c r="E301" s="26" t="e">
        <f>SMALL(E284:E295,6)</f>
        <v>#NUM!</v>
      </c>
      <c r="F301" s="31"/>
      <c r="G301" s="31" t="e">
        <f>SMALL(G284:G295,6)</f>
        <v>#NUM!</v>
      </c>
      <c r="H301" s="31"/>
      <c r="I301" s="31" t="e">
        <f>SMALL(I284:I295,6)</f>
        <v>#NUM!</v>
      </c>
      <c r="J301" s="31"/>
      <c r="K301" s="31" t="e">
        <f>SMALL(K284:K295,6)</f>
        <v>#NUM!</v>
      </c>
      <c r="L301" s="32"/>
      <c r="M301" s="28"/>
      <c r="N301" s="2"/>
    </row>
    <row r="302" spans="1:14" ht="17.25" customHeight="1" x14ac:dyDescent="0.25">
      <c r="A302" s="120" t="s">
        <v>19</v>
      </c>
      <c r="B302" s="107"/>
      <c r="C302" s="108"/>
      <c r="D302" s="33"/>
      <c r="E302" s="34" t="e">
        <f>SUM(E284:E295)-E296-E297-E298-E299-E300-E301</f>
        <v>#NUM!</v>
      </c>
      <c r="F302" s="34"/>
      <c r="G302" s="34" t="e">
        <f>SUM(G284:G295)-G296-G297-G298-G299-G300-G301</f>
        <v>#NUM!</v>
      </c>
      <c r="H302" s="34"/>
      <c r="I302" s="34" t="e">
        <f>SUM(I284:I295)-I296-I297-I298-I299-I300-I301</f>
        <v>#NUM!</v>
      </c>
      <c r="J302" s="34"/>
      <c r="K302" s="34" t="e">
        <f>SUM(K284:K295)-K296-K297-K298-K299-K300-K301</f>
        <v>#NUM!</v>
      </c>
      <c r="L302" s="35" t="e">
        <f>SUM($E302+$G302+$I302+$K302)</f>
        <v>#NUM!</v>
      </c>
      <c r="M302" s="17"/>
      <c r="N302" s="2"/>
    </row>
    <row r="303" spans="1:14" ht="17.25" customHeight="1" x14ac:dyDescent="0.25">
      <c r="A303" s="60"/>
      <c r="B303" s="61" t="s">
        <v>24</v>
      </c>
      <c r="C303" s="61">
        <v>3</v>
      </c>
      <c r="D303" s="60">
        <f>COUNTIF(D284:D295,$C$28)</f>
        <v>0</v>
      </c>
      <c r="E303" s="17"/>
      <c r="F303" s="60">
        <f>COUNTIF(F284:F295,$C$28)</f>
        <v>0</v>
      </c>
      <c r="G303" s="17"/>
      <c r="H303" s="60">
        <f>COUNTIF(H284:H295,$C$28)</f>
        <v>0</v>
      </c>
      <c r="I303" s="17"/>
      <c r="J303" s="60">
        <f>COUNTIF(J284:J295,$C$28)</f>
        <v>0</v>
      </c>
      <c r="K303" s="17"/>
      <c r="L303" s="62"/>
      <c r="M303" s="2"/>
      <c r="N303" s="2"/>
    </row>
    <row r="304" spans="1:14" ht="17.25" customHeight="1" x14ac:dyDescent="0.25">
      <c r="B304" s="63" t="s">
        <v>24</v>
      </c>
      <c r="C304" s="63">
        <v>4</v>
      </c>
      <c r="D304" s="60">
        <f>COUNTIF(D284:D295,$C$29)</f>
        <v>0</v>
      </c>
      <c r="F304" s="60">
        <f>COUNTIF(F284:F295,$C$29)</f>
        <v>0</v>
      </c>
      <c r="H304" s="60">
        <f>COUNTIF(H284:H295,$C$29)</f>
        <v>0</v>
      </c>
      <c r="J304" s="60">
        <f>COUNTIF(J284:J295,$C$29)</f>
        <v>0</v>
      </c>
      <c r="L304" s="64" t="s">
        <v>29</v>
      </c>
      <c r="M304" s="2"/>
      <c r="N304" s="2"/>
    </row>
    <row r="305" spans="1:14" ht="17.25" customHeight="1" x14ac:dyDescent="0.25">
      <c r="A305" s="94" t="s">
        <v>16</v>
      </c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95"/>
      <c r="M305" s="4"/>
      <c r="N305" s="2"/>
    </row>
    <row r="306" spans="1:14" ht="17.25" customHeight="1" x14ac:dyDescent="0.25">
      <c r="A306" s="106" t="s">
        <v>27</v>
      </c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8"/>
      <c r="M306" s="4"/>
      <c r="N306" s="2"/>
    </row>
    <row r="307" spans="1:14" ht="17.25" customHeight="1" x14ac:dyDescent="0.25">
      <c r="A307" s="109" t="s">
        <v>5</v>
      </c>
      <c r="B307" s="111" t="s">
        <v>6</v>
      </c>
      <c r="C307" s="113" t="s">
        <v>7</v>
      </c>
      <c r="D307" s="94" t="s">
        <v>8</v>
      </c>
      <c r="E307" s="95"/>
      <c r="F307" s="94" t="s">
        <v>9</v>
      </c>
      <c r="G307" s="95"/>
      <c r="H307" s="94" t="s">
        <v>10</v>
      </c>
      <c r="I307" s="95"/>
      <c r="J307" s="94" t="s">
        <v>11</v>
      </c>
      <c r="K307" s="95"/>
      <c r="L307" s="6" t="s">
        <v>12</v>
      </c>
      <c r="M307" s="4"/>
      <c r="N307" s="2"/>
    </row>
    <row r="308" spans="1:14" ht="17.25" customHeight="1" x14ac:dyDescent="0.25">
      <c r="A308" s="121"/>
      <c r="B308" s="122"/>
      <c r="C308" s="123"/>
      <c r="D308" s="7" t="s">
        <v>14</v>
      </c>
      <c r="E308" s="8" t="s">
        <v>15</v>
      </c>
      <c r="F308" s="7" t="s">
        <v>14</v>
      </c>
      <c r="G308" s="8" t="s">
        <v>15</v>
      </c>
      <c r="H308" s="7" t="s">
        <v>14</v>
      </c>
      <c r="I308" s="8" t="s">
        <v>15</v>
      </c>
      <c r="J308" s="7" t="s">
        <v>14</v>
      </c>
      <c r="K308" s="8" t="s">
        <v>15</v>
      </c>
      <c r="L308" s="9"/>
      <c r="M308" s="4"/>
      <c r="N308" s="2"/>
    </row>
    <row r="309" spans="1:14" ht="17.25" customHeight="1" x14ac:dyDescent="0.2">
      <c r="A309" s="54"/>
      <c r="B309" s="54"/>
      <c r="C309" s="55"/>
      <c r="D309" s="56"/>
      <c r="E309" s="14"/>
      <c r="F309" s="15"/>
      <c r="G309" s="14"/>
      <c r="H309" s="15"/>
      <c r="I309" s="14"/>
      <c r="J309" s="15"/>
      <c r="K309" s="14"/>
      <c r="L309" s="16">
        <f t="shared" ref="L309:L320" si="27">SUM($E309+$G309+$I309+$K309)</f>
        <v>0</v>
      </c>
      <c r="M309" s="17"/>
      <c r="N309" s="2"/>
    </row>
    <row r="310" spans="1:14" ht="17.25" customHeight="1" x14ac:dyDescent="0.2">
      <c r="A310" s="54"/>
      <c r="B310" s="54"/>
      <c r="C310" s="55"/>
      <c r="D310" s="56"/>
      <c r="E310" s="14"/>
      <c r="F310" s="15"/>
      <c r="G310" s="14"/>
      <c r="H310" s="15"/>
      <c r="I310" s="14"/>
      <c r="J310" s="15"/>
      <c r="K310" s="14"/>
      <c r="L310" s="16">
        <f t="shared" si="27"/>
        <v>0</v>
      </c>
      <c r="M310" s="17"/>
      <c r="N310" s="2"/>
    </row>
    <row r="311" spans="1:14" ht="17.25" customHeight="1" x14ac:dyDescent="0.2">
      <c r="A311" s="54"/>
      <c r="B311" s="54"/>
      <c r="C311" s="55"/>
      <c r="D311" s="56"/>
      <c r="E311" s="14"/>
      <c r="F311" s="15"/>
      <c r="G311" s="14"/>
      <c r="H311" s="15"/>
      <c r="I311" s="14"/>
      <c r="J311" s="15"/>
      <c r="K311" s="14"/>
      <c r="L311" s="16">
        <f t="shared" si="27"/>
        <v>0</v>
      </c>
      <c r="M311" s="17"/>
      <c r="N311" s="2"/>
    </row>
    <row r="312" spans="1:14" ht="17.25" customHeight="1" x14ac:dyDescent="0.2">
      <c r="A312" s="54"/>
      <c r="B312" s="54"/>
      <c r="C312" s="57"/>
      <c r="D312" s="56"/>
      <c r="E312" s="14"/>
      <c r="F312" s="15"/>
      <c r="G312" s="14"/>
      <c r="H312" s="15"/>
      <c r="I312" s="14"/>
      <c r="J312" s="15"/>
      <c r="K312" s="14"/>
      <c r="L312" s="16">
        <f t="shared" si="27"/>
        <v>0</v>
      </c>
      <c r="M312" s="17"/>
      <c r="N312" s="2"/>
    </row>
    <row r="313" spans="1:14" ht="17.25" customHeight="1" x14ac:dyDescent="0.2">
      <c r="A313" s="54"/>
      <c r="B313" s="54"/>
      <c r="C313" s="58"/>
      <c r="D313" s="56"/>
      <c r="E313" s="14"/>
      <c r="F313" s="15"/>
      <c r="G313" s="14"/>
      <c r="H313" s="15"/>
      <c r="I313" s="14"/>
      <c r="J313" s="15"/>
      <c r="K313" s="14"/>
      <c r="L313" s="16">
        <f t="shared" si="27"/>
        <v>0</v>
      </c>
      <c r="M313" s="17"/>
      <c r="N313" s="2"/>
    </row>
    <row r="314" spans="1:14" ht="17.25" customHeight="1" x14ac:dyDescent="0.2">
      <c r="A314" s="54"/>
      <c r="B314" s="54"/>
      <c r="C314" s="55"/>
      <c r="D314" s="56"/>
      <c r="E314" s="14"/>
      <c r="F314" s="15"/>
      <c r="G314" s="14"/>
      <c r="H314" s="15"/>
      <c r="I314" s="14"/>
      <c r="J314" s="15"/>
      <c r="K314" s="14"/>
      <c r="L314" s="16">
        <f t="shared" si="27"/>
        <v>0</v>
      </c>
      <c r="M314" s="17"/>
      <c r="N314" s="2"/>
    </row>
    <row r="315" spans="1:14" ht="17.25" customHeight="1" x14ac:dyDescent="0.2">
      <c r="A315" s="54"/>
      <c r="B315" s="54"/>
      <c r="C315" s="58"/>
      <c r="D315" s="56"/>
      <c r="E315" s="14"/>
      <c r="F315" s="15"/>
      <c r="G315" s="14"/>
      <c r="H315" s="15"/>
      <c r="I315" s="14"/>
      <c r="J315" s="15"/>
      <c r="K315" s="14"/>
      <c r="L315" s="16">
        <f t="shared" si="27"/>
        <v>0</v>
      </c>
      <c r="M315" s="17"/>
      <c r="N315" s="2"/>
    </row>
    <row r="316" spans="1:14" ht="17.25" customHeight="1" x14ac:dyDescent="0.2">
      <c r="A316" s="54"/>
      <c r="B316" s="54"/>
      <c r="C316" s="55"/>
      <c r="D316" s="56"/>
      <c r="E316" s="14"/>
      <c r="F316" s="15"/>
      <c r="G316" s="14"/>
      <c r="H316" s="15"/>
      <c r="I316" s="14"/>
      <c r="J316" s="15"/>
      <c r="K316" s="14"/>
      <c r="L316" s="16">
        <f t="shared" si="27"/>
        <v>0</v>
      </c>
      <c r="M316" s="17"/>
      <c r="N316" s="2"/>
    </row>
    <row r="317" spans="1:14" ht="17.25" customHeight="1" x14ac:dyDescent="0.2">
      <c r="A317" s="54"/>
      <c r="B317" s="54"/>
      <c r="C317" s="55"/>
      <c r="D317" s="56"/>
      <c r="E317" s="14"/>
      <c r="F317" s="15"/>
      <c r="G317" s="14"/>
      <c r="H317" s="15"/>
      <c r="I317" s="14"/>
      <c r="J317" s="15"/>
      <c r="K317" s="14"/>
      <c r="L317" s="16">
        <f t="shared" si="27"/>
        <v>0</v>
      </c>
      <c r="M317" s="17"/>
      <c r="N317" s="2"/>
    </row>
    <row r="318" spans="1:14" ht="17.25" customHeight="1" x14ac:dyDescent="0.2">
      <c r="A318" s="54"/>
      <c r="B318" s="54"/>
      <c r="C318" s="55"/>
      <c r="D318" s="56"/>
      <c r="E318" s="14"/>
      <c r="F318" s="15"/>
      <c r="G318" s="14"/>
      <c r="H318" s="15"/>
      <c r="I318" s="14"/>
      <c r="J318" s="15"/>
      <c r="K318" s="14"/>
      <c r="L318" s="16">
        <f t="shared" si="27"/>
        <v>0</v>
      </c>
      <c r="M318" s="17"/>
      <c r="N318" s="2"/>
    </row>
    <row r="319" spans="1:14" ht="17.25" customHeight="1" x14ac:dyDescent="0.2">
      <c r="A319" s="54"/>
      <c r="B319" s="54"/>
      <c r="C319" s="59"/>
      <c r="D319" s="56"/>
      <c r="E319" s="14"/>
      <c r="F319" s="15"/>
      <c r="G319" s="14"/>
      <c r="H319" s="15"/>
      <c r="I319" s="14"/>
      <c r="J319" s="15"/>
      <c r="K319" s="14"/>
      <c r="L319" s="16">
        <f t="shared" si="27"/>
        <v>0</v>
      </c>
      <c r="M319" s="17"/>
      <c r="N319" s="2"/>
    </row>
    <row r="320" spans="1:14" ht="17.25" customHeight="1" x14ac:dyDescent="0.2">
      <c r="A320" s="54"/>
      <c r="B320" s="54"/>
      <c r="C320" s="59"/>
      <c r="D320" s="56"/>
      <c r="E320" s="14"/>
      <c r="F320" s="15"/>
      <c r="G320" s="14"/>
      <c r="H320" s="15"/>
      <c r="I320" s="14"/>
      <c r="J320" s="15"/>
      <c r="K320" s="14"/>
      <c r="L320" s="16">
        <f t="shared" si="27"/>
        <v>0</v>
      </c>
      <c r="M320" s="17"/>
      <c r="N320" s="2"/>
    </row>
    <row r="321" spans="1:14" ht="17.25" customHeight="1" x14ac:dyDescent="0.2">
      <c r="A321" s="118" t="s">
        <v>18</v>
      </c>
      <c r="B321" s="97"/>
      <c r="C321" s="119"/>
      <c r="D321" s="25"/>
      <c r="E321" s="26" t="e">
        <f>SMALL(E309:E320,1)</f>
        <v>#NUM!</v>
      </c>
      <c r="F321" s="26"/>
      <c r="G321" s="26" t="e">
        <f>SMALL(G309:G320,1)</f>
        <v>#NUM!</v>
      </c>
      <c r="H321" s="26"/>
      <c r="I321" s="26" t="e">
        <f>SMALL(I309:I320,1)</f>
        <v>#NUM!</v>
      </c>
      <c r="J321" s="26"/>
      <c r="K321" s="26" t="e">
        <f>SMALL(K309:K320,1)</f>
        <v>#NUM!</v>
      </c>
      <c r="L321" s="16"/>
      <c r="M321" s="17"/>
      <c r="N321" s="2"/>
    </row>
    <row r="322" spans="1:14" ht="17.25" customHeight="1" x14ac:dyDescent="0.2">
      <c r="A322" s="118" t="s">
        <v>18</v>
      </c>
      <c r="B322" s="97"/>
      <c r="C322" s="119"/>
      <c r="D322" s="25"/>
      <c r="E322" s="26" t="e">
        <f>SMALL(E309:E320,2)</f>
        <v>#NUM!</v>
      </c>
      <c r="F322" s="26"/>
      <c r="G322" s="26" t="e">
        <f>SMALL(G309:G320,2)</f>
        <v>#NUM!</v>
      </c>
      <c r="H322" s="26"/>
      <c r="I322" s="26" t="e">
        <f>SMALL(I309:I320,2)</f>
        <v>#NUM!</v>
      </c>
      <c r="J322" s="26"/>
      <c r="K322" s="26" t="e">
        <f>SMALL(K309:K320,2)</f>
        <v>#NUM!</v>
      </c>
      <c r="L322" s="27"/>
      <c r="M322" s="28"/>
      <c r="N322" s="2"/>
    </row>
    <row r="323" spans="1:14" ht="17.25" customHeight="1" x14ac:dyDescent="0.2">
      <c r="A323" s="118" t="s">
        <v>18</v>
      </c>
      <c r="B323" s="97"/>
      <c r="C323" s="119"/>
      <c r="D323" s="25"/>
      <c r="E323" s="26" t="e">
        <f>SMALL(E309:E320,3)</f>
        <v>#NUM!</v>
      </c>
      <c r="F323" s="26"/>
      <c r="G323" s="26" t="e">
        <f>SMALL(G309:G320,3)</f>
        <v>#NUM!</v>
      </c>
      <c r="H323" s="26"/>
      <c r="I323" s="26" t="e">
        <f>SMALL(I309:I320,3)</f>
        <v>#NUM!</v>
      </c>
      <c r="J323" s="26"/>
      <c r="K323" s="26" t="e">
        <f>SMALL(K309:K320,3)</f>
        <v>#NUM!</v>
      </c>
      <c r="L323" s="27"/>
      <c r="M323" s="28"/>
      <c r="N323" s="2"/>
    </row>
    <row r="324" spans="1:14" ht="17.25" customHeight="1" x14ac:dyDescent="0.2">
      <c r="A324" s="118" t="s">
        <v>18</v>
      </c>
      <c r="B324" s="97"/>
      <c r="C324" s="119"/>
      <c r="D324" s="25"/>
      <c r="E324" s="26" t="e">
        <f>SMALL(E309:E320,4)</f>
        <v>#NUM!</v>
      </c>
      <c r="F324" s="26"/>
      <c r="G324" s="26" t="e">
        <f>SMALL(G309:G320,4)</f>
        <v>#NUM!</v>
      </c>
      <c r="H324" s="26"/>
      <c r="I324" s="26" t="e">
        <f>SMALL(I309:I320,4)</f>
        <v>#NUM!</v>
      </c>
      <c r="J324" s="26"/>
      <c r="K324" s="26" t="e">
        <f>SMALL(K309:K320,4)</f>
        <v>#NUM!</v>
      </c>
      <c r="L324" s="27"/>
      <c r="M324" s="28"/>
      <c r="N324" s="2"/>
    </row>
    <row r="325" spans="1:14" ht="17.25" customHeight="1" x14ac:dyDescent="0.2">
      <c r="A325" s="118" t="s">
        <v>18</v>
      </c>
      <c r="B325" s="97"/>
      <c r="C325" s="119"/>
      <c r="D325" s="30"/>
      <c r="E325" s="26" t="e">
        <f>SMALL(E309:E320,5)</f>
        <v>#NUM!</v>
      </c>
      <c r="F325" s="31"/>
      <c r="G325" s="31" t="e">
        <f>SMALL(G309:G320,5)</f>
        <v>#NUM!</v>
      </c>
      <c r="H325" s="31"/>
      <c r="I325" s="26" t="e">
        <f>SMALL(I309:I320,5)</f>
        <v>#NUM!</v>
      </c>
      <c r="J325" s="31"/>
      <c r="K325" s="31" t="e">
        <f>SMALL(K309:K320,5)</f>
        <v>#NUM!</v>
      </c>
      <c r="L325" s="32"/>
      <c r="M325" s="28"/>
      <c r="N325" s="2"/>
    </row>
    <row r="326" spans="1:14" ht="17.25" customHeight="1" x14ac:dyDescent="0.2">
      <c r="A326" s="118" t="s">
        <v>18</v>
      </c>
      <c r="B326" s="97"/>
      <c r="C326" s="119"/>
      <c r="D326" s="30"/>
      <c r="E326" s="26" t="e">
        <f>SMALL(E309:E320,6)</f>
        <v>#NUM!</v>
      </c>
      <c r="F326" s="31"/>
      <c r="G326" s="31" t="e">
        <f>SMALL(G309:G320,6)</f>
        <v>#NUM!</v>
      </c>
      <c r="H326" s="31"/>
      <c r="I326" s="31" t="e">
        <f>SMALL(I309:I320,6)</f>
        <v>#NUM!</v>
      </c>
      <c r="J326" s="31"/>
      <c r="K326" s="31" t="e">
        <f>SMALL(K309:K320,6)</f>
        <v>#NUM!</v>
      </c>
      <c r="L326" s="32"/>
      <c r="M326" s="28"/>
      <c r="N326" s="2"/>
    </row>
    <row r="327" spans="1:14" ht="17.25" customHeight="1" x14ac:dyDescent="0.25">
      <c r="A327" s="120" t="s">
        <v>19</v>
      </c>
      <c r="B327" s="107"/>
      <c r="C327" s="108"/>
      <c r="D327" s="33"/>
      <c r="E327" s="34" t="e">
        <f>SUM(E309:E320)-E321-E322-E323-E324-E325-E326</f>
        <v>#NUM!</v>
      </c>
      <c r="F327" s="34"/>
      <c r="G327" s="34" t="e">
        <f>SUM(G309:G320)-G321-G322-G323-G324-G325-G326</f>
        <v>#NUM!</v>
      </c>
      <c r="H327" s="34"/>
      <c r="I327" s="34" t="e">
        <f>SUM(I309:I320)-I321-I322-I323-I324-I325-I326</f>
        <v>#NUM!</v>
      </c>
      <c r="J327" s="34"/>
      <c r="K327" s="34" t="e">
        <f>SUM(K309:K320)-K321-K322-K323-K324-K325-K326</f>
        <v>#NUM!</v>
      </c>
      <c r="L327" s="35" t="e">
        <f>SUM($E327+$G327+$I327+$K327)</f>
        <v>#NUM!</v>
      </c>
      <c r="M327" s="17"/>
      <c r="N327" s="2"/>
    </row>
    <row r="328" spans="1:14" ht="17.25" customHeight="1" x14ac:dyDescent="0.25">
      <c r="A328" s="60"/>
      <c r="B328" s="61" t="s">
        <v>24</v>
      </c>
      <c r="C328" s="61">
        <v>3</v>
      </c>
      <c r="D328" s="60">
        <f>COUNTIF(D309:D320,$C$28)</f>
        <v>0</v>
      </c>
      <c r="E328" s="17"/>
      <c r="F328" s="60">
        <f>COUNTIF(F309:F320,$C$28)</f>
        <v>0</v>
      </c>
      <c r="G328" s="17"/>
      <c r="H328" s="60">
        <f>COUNTIF(H309:H320,$C$28)</f>
        <v>0</v>
      </c>
      <c r="I328" s="17"/>
      <c r="J328" s="60">
        <f>COUNTIF(J309:J320,$C$28)</f>
        <v>0</v>
      </c>
      <c r="K328" s="17"/>
      <c r="L328" s="62"/>
      <c r="M328" s="2"/>
      <c r="N328" s="2"/>
    </row>
    <row r="329" spans="1:14" ht="17.25" customHeight="1" x14ac:dyDescent="0.25">
      <c r="B329" s="63" t="s">
        <v>24</v>
      </c>
      <c r="C329" s="63">
        <v>4</v>
      </c>
      <c r="D329" s="60">
        <f>COUNTIF(D309:D320,$C$29)</f>
        <v>0</v>
      </c>
      <c r="F329" s="60">
        <f>COUNTIF(F309:F320,$C$29)</f>
        <v>0</v>
      </c>
      <c r="H329" s="60">
        <f>COUNTIF(H309:H320,$C$29)</f>
        <v>0</v>
      </c>
      <c r="J329" s="60">
        <f>COUNTIF(J309:J320,$C$29)</f>
        <v>0</v>
      </c>
      <c r="L329" s="64" t="s">
        <v>29</v>
      </c>
      <c r="M329" s="2"/>
      <c r="N329" s="2"/>
    </row>
    <row r="330" spans="1:14" ht="17.25" customHeight="1" x14ac:dyDescent="0.25">
      <c r="A330" s="94" t="s">
        <v>16</v>
      </c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95"/>
      <c r="M330" s="4"/>
      <c r="N330" s="2"/>
    </row>
    <row r="331" spans="1:14" ht="17.25" customHeight="1" x14ac:dyDescent="0.25">
      <c r="A331" s="106" t="s">
        <v>27</v>
      </c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8"/>
      <c r="M331" s="4"/>
      <c r="N331" s="2"/>
    </row>
    <row r="332" spans="1:14" ht="17.25" customHeight="1" x14ac:dyDescent="0.25">
      <c r="A332" s="109" t="s">
        <v>5</v>
      </c>
      <c r="B332" s="111" t="s">
        <v>6</v>
      </c>
      <c r="C332" s="113" t="s">
        <v>7</v>
      </c>
      <c r="D332" s="94" t="s">
        <v>8</v>
      </c>
      <c r="E332" s="95"/>
      <c r="F332" s="94" t="s">
        <v>9</v>
      </c>
      <c r="G332" s="95"/>
      <c r="H332" s="94" t="s">
        <v>10</v>
      </c>
      <c r="I332" s="95"/>
      <c r="J332" s="94" t="s">
        <v>11</v>
      </c>
      <c r="K332" s="95"/>
      <c r="L332" s="6" t="s">
        <v>12</v>
      </c>
      <c r="M332" s="4"/>
      <c r="N332" s="2"/>
    </row>
    <row r="333" spans="1:14" ht="17.25" customHeight="1" x14ac:dyDescent="0.25">
      <c r="A333" s="121"/>
      <c r="B333" s="122"/>
      <c r="C333" s="123"/>
      <c r="D333" s="7" t="s">
        <v>14</v>
      </c>
      <c r="E333" s="8" t="s">
        <v>15</v>
      </c>
      <c r="F333" s="7" t="s">
        <v>14</v>
      </c>
      <c r="G333" s="8" t="s">
        <v>15</v>
      </c>
      <c r="H333" s="7" t="s">
        <v>14</v>
      </c>
      <c r="I333" s="8" t="s">
        <v>15</v>
      </c>
      <c r="J333" s="7" t="s">
        <v>14</v>
      </c>
      <c r="K333" s="8" t="s">
        <v>15</v>
      </c>
      <c r="L333" s="9"/>
      <c r="M333" s="4"/>
      <c r="N333" s="2"/>
    </row>
    <row r="334" spans="1:14" ht="17.25" customHeight="1" x14ac:dyDescent="0.2">
      <c r="A334" s="54"/>
      <c r="B334" s="54"/>
      <c r="C334" s="55"/>
      <c r="D334" s="56"/>
      <c r="E334" s="14"/>
      <c r="F334" s="15"/>
      <c r="G334" s="14"/>
      <c r="H334" s="15"/>
      <c r="I334" s="14"/>
      <c r="J334" s="15"/>
      <c r="K334" s="14"/>
      <c r="L334" s="16">
        <f t="shared" ref="L334:L345" si="28">SUM($E334+$G334+$I334+$K334)</f>
        <v>0</v>
      </c>
      <c r="M334" s="17"/>
      <c r="N334" s="2"/>
    </row>
    <row r="335" spans="1:14" ht="17.25" customHeight="1" x14ac:dyDescent="0.2">
      <c r="A335" s="54"/>
      <c r="B335" s="54"/>
      <c r="C335" s="55"/>
      <c r="D335" s="56"/>
      <c r="E335" s="14"/>
      <c r="F335" s="15"/>
      <c r="G335" s="14"/>
      <c r="H335" s="15"/>
      <c r="I335" s="14"/>
      <c r="J335" s="15"/>
      <c r="K335" s="14"/>
      <c r="L335" s="16">
        <f t="shared" si="28"/>
        <v>0</v>
      </c>
      <c r="M335" s="17"/>
      <c r="N335" s="2"/>
    </row>
    <row r="336" spans="1:14" ht="17.25" customHeight="1" x14ac:dyDescent="0.2">
      <c r="A336" s="54"/>
      <c r="B336" s="54"/>
      <c r="C336" s="55"/>
      <c r="D336" s="56"/>
      <c r="E336" s="14"/>
      <c r="F336" s="15"/>
      <c r="G336" s="14"/>
      <c r="H336" s="15"/>
      <c r="I336" s="14"/>
      <c r="J336" s="15"/>
      <c r="K336" s="14"/>
      <c r="L336" s="16">
        <f t="shared" si="28"/>
        <v>0</v>
      </c>
      <c r="M336" s="17"/>
      <c r="N336" s="2"/>
    </row>
    <row r="337" spans="1:14" ht="17.25" customHeight="1" x14ac:dyDescent="0.2">
      <c r="A337" s="54"/>
      <c r="B337" s="54"/>
      <c r="C337" s="57"/>
      <c r="D337" s="56"/>
      <c r="E337" s="14"/>
      <c r="F337" s="15"/>
      <c r="G337" s="14"/>
      <c r="H337" s="15"/>
      <c r="I337" s="14"/>
      <c r="J337" s="15"/>
      <c r="K337" s="14"/>
      <c r="L337" s="16">
        <f t="shared" si="28"/>
        <v>0</v>
      </c>
      <c r="M337" s="17"/>
      <c r="N337" s="2"/>
    </row>
    <row r="338" spans="1:14" ht="17.25" customHeight="1" x14ac:dyDescent="0.2">
      <c r="A338" s="54"/>
      <c r="B338" s="54"/>
      <c r="C338" s="58"/>
      <c r="D338" s="56"/>
      <c r="E338" s="14"/>
      <c r="F338" s="15"/>
      <c r="G338" s="14"/>
      <c r="H338" s="15"/>
      <c r="I338" s="14"/>
      <c r="J338" s="15"/>
      <c r="K338" s="14"/>
      <c r="L338" s="16">
        <f t="shared" si="28"/>
        <v>0</v>
      </c>
      <c r="M338" s="17"/>
      <c r="N338" s="2"/>
    </row>
    <row r="339" spans="1:14" ht="17.25" customHeight="1" x14ac:dyDescent="0.2">
      <c r="A339" s="54"/>
      <c r="B339" s="54"/>
      <c r="C339" s="55"/>
      <c r="D339" s="56"/>
      <c r="E339" s="14"/>
      <c r="F339" s="15"/>
      <c r="G339" s="14"/>
      <c r="H339" s="15"/>
      <c r="I339" s="14"/>
      <c r="J339" s="15"/>
      <c r="K339" s="14"/>
      <c r="L339" s="16">
        <f t="shared" si="28"/>
        <v>0</v>
      </c>
      <c r="M339" s="17"/>
      <c r="N339" s="2"/>
    </row>
    <row r="340" spans="1:14" ht="17.25" customHeight="1" x14ac:dyDescent="0.2">
      <c r="A340" s="54"/>
      <c r="B340" s="54"/>
      <c r="C340" s="58"/>
      <c r="D340" s="56"/>
      <c r="E340" s="14"/>
      <c r="F340" s="15"/>
      <c r="G340" s="14"/>
      <c r="H340" s="15"/>
      <c r="I340" s="14"/>
      <c r="J340" s="15"/>
      <c r="K340" s="14"/>
      <c r="L340" s="16">
        <f t="shared" si="28"/>
        <v>0</v>
      </c>
      <c r="M340" s="17"/>
      <c r="N340" s="2"/>
    </row>
    <row r="341" spans="1:14" ht="17.25" customHeight="1" x14ac:dyDescent="0.2">
      <c r="A341" s="54"/>
      <c r="B341" s="54"/>
      <c r="C341" s="55"/>
      <c r="D341" s="56"/>
      <c r="E341" s="14"/>
      <c r="F341" s="15"/>
      <c r="G341" s="14"/>
      <c r="H341" s="15"/>
      <c r="I341" s="14"/>
      <c r="J341" s="15"/>
      <c r="K341" s="14"/>
      <c r="L341" s="16">
        <f t="shared" si="28"/>
        <v>0</v>
      </c>
      <c r="M341" s="17"/>
      <c r="N341" s="2"/>
    </row>
    <row r="342" spans="1:14" ht="17.25" customHeight="1" x14ac:dyDescent="0.2">
      <c r="A342" s="54"/>
      <c r="B342" s="54"/>
      <c r="C342" s="55"/>
      <c r="D342" s="56"/>
      <c r="E342" s="14"/>
      <c r="F342" s="15"/>
      <c r="G342" s="14"/>
      <c r="H342" s="15"/>
      <c r="I342" s="14"/>
      <c r="J342" s="15"/>
      <c r="K342" s="14"/>
      <c r="L342" s="16">
        <f t="shared" si="28"/>
        <v>0</v>
      </c>
      <c r="M342" s="17"/>
      <c r="N342" s="2"/>
    </row>
    <row r="343" spans="1:14" ht="17.25" customHeight="1" x14ac:dyDescent="0.2">
      <c r="A343" s="54"/>
      <c r="B343" s="54"/>
      <c r="C343" s="55"/>
      <c r="D343" s="56"/>
      <c r="E343" s="14"/>
      <c r="F343" s="15"/>
      <c r="G343" s="14"/>
      <c r="H343" s="15"/>
      <c r="I343" s="14"/>
      <c r="J343" s="15"/>
      <c r="K343" s="14"/>
      <c r="L343" s="16">
        <f t="shared" si="28"/>
        <v>0</v>
      </c>
      <c r="M343" s="17"/>
      <c r="N343" s="2"/>
    </row>
    <row r="344" spans="1:14" ht="17.25" customHeight="1" x14ac:dyDescent="0.2">
      <c r="A344" s="54"/>
      <c r="B344" s="54"/>
      <c r="C344" s="59"/>
      <c r="D344" s="56"/>
      <c r="E344" s="14"/>
      <c r="F344" s="15"/>
      <c r="G344" s="14"/>
      <c r="H344" s="15"/>
      <c r="I344" s="14"/>
      <c r="J344" s="15"/>
      <c r="K344" s="14"/>
      <c r="L344" s="16">
        <f t="shared" si="28"/>
        <v>0</v>
      </c>
      <c r="M344" s="17"/>
      <c r="N344" s="2"/>
    </row>
    <row r="345" spans="1:14" ht="17.25" customHeight="1" x14ac:dyDescent="0.2">
      <c r="A345" s="54"/>
      <c r="B345" s="54"/>
      <c r="C345" s="59"/>
      <c r="D345" s="56"/>
      <c r="E345" s="14"/>
      <c r="F345" s="15"/>
      <c r="G345" s="14"/>
      <c r="H345" s="15"/>
      <c r="I345" s="14"/>
      <c r="J345" s="15"/>
      <c r="K345" s="14"/>
      <c r="L345" s="16">
        <f t="shared" si="28"/>
        <v>0</v>
      </c>
      <c r="M345" s="17"/>
      <c r="N345" s="2"/>
    </row>
    <row r="346" spans="1:14" ht="17.25" customHeight="1" x14ac:dyDescent="0.2">
      <c r="A346" s="118" t="s">
        <v>18</v>
      </c>
      <c r="B346" s="97"/>
      <c r="C346" s="119"/>
      <c r="D346" s="25"/>
      <c r="E346" s="26" t="e">
        <f>SMALL(E334:E345,1)</f>
        <v>#NUM!</v>
      </c>
      <c r="F346" s="26"/>
      <c r="G346" s="26" t="e">
        <f>SMALL(G334:G345,1)</f>
        <v>#NUM!</v>
      </c>
      <c r="H346" s="26"/>
      <c r="I346" s="26" t="e">
        <f>SMALL(I334:I345,1)</f>
        <v>#NUM!</v>
      </c>
      <c r="J346" s="26"/>
      <c r="K346" s="26" t="e">
        <f>SMALL(K334:K345,1)</f>
        <v>#NUM!</v>
      </c>
      <c r="L346" s="16"/>
      <c r="M346" s="17"/>
      <c r="N346" s="2"/>
    </row>
    <row r="347" spans="1:14" ht="17.25" customHeight="1" x14ac:dyDescent="0.2">
      <c r="A347" s="118" t="s">
        <v>18</v>
      </c>
      <c r="B347" s="97"/>
      <c r="C347" s="119"/>
      <c r="D347" s="25"/>
      <c r="E347" s="26" t="e">
        <f>SMALL(E334:E345,2)</f>
        <v>#NUM!</v>
      </c>
      <c r="F347" s="26"/>
      <c r="G347" s="26" t="e">
        <f>SMALL(G334:G345,2)</f>
        <v>#NUM!</v>
      </c>
      <c r="H347" s="26"/>
      <c r="I347" s="26" t="e">
        <f>SMALL(I334:I345,2)</f>
        <v>#NUM!</v>
      </c>
      <c r="J347" s="26"/>
      <c r="K347" s="26" t="e">
        <f>SMALL(K334:K345,2)</f>
        <v>#NUM!</v>
      </c>
      <c r="L347" s="27"/>
      <c r="M347" s="28"/>
      <c r="N347" s="2"/>
    </row>
    <row r="348" spans="1:14" ht="17.25" customHeight="1" x14ac:dyDescent="0.2">
      <c r="A348" s="118" t="s">
        <v>18</v>
      </c>
      <c r="B348" s="97"/>
      <c r="C348" s="119"/>
      <c r="D348" s="25"/>
      <c r="E348" s="26" t="e">
        <f>SMALL(E334:E345,3)</f>
        <v>#NUM!</v>
      </c>
      <c r="F348" s="26"/>
      <c r="G348" s="26" t="e">
        <f>SMALL(G334:G345,3)</f>
        <v>#NUM!</v>
      </c>
      <c r="H348" s="26"/>
      <c r="I348" s="26" t="e">
        <f>SMALL(I334:I345,3)</f>
        <v>#NUM!</v>
      </c>
      <c r="J348" s="26"/>
      <c r="K348" s="26" t="e">
        <f>SMALL(K334:K345,3)</f>
        <v>#NUM!</v>
      </c>
      <c r="L348" s="27"/>
      <c r="M348" s="28"/>
      <c r="N348" s="2"/>
    </row>
    <row r="349" spans="1:14" ht="17.25" customHeight="1" x14ac:dyDescent="0.2">
      <c r="A349" s="118" t="s">
        <v>18</v>
      </c>
      <c r="B349" s="97"/>
      <c r="C349" s="119"/>
      <c r="D349" s="25"/>
      <c r="E349" s="26" t="e">
        <f>SMALL(E334:E345,4)</f>
        <v>#NUM!</v>
      </c>
      <c r="F349" s="26"/>
      <c r="G349" s="26" t="e">
        <f>SMALL(G334:G345,4)</f>
        <v>#NUM!</v>
      </c>
      <c r="H349" s="26"/>
      <c r="I349" s="26" t="e">
        <f>SMALL(I334:I345,4)</f>
        <v>#NUM!</v>
      </c>
      <c r="J349" s="26"/>
      <c r="K349" s="26" t="e">
        <f>SMALL(K334:K345,4)</f>
        <v>#NUM!</v>
      </c>
      <c r="L349" s="27"/>
      <c r="M349" s="28"/>
      <c r="N349" s="2"/>
    </row>
    <row r="350" spans="1:14" ht="17.25" customHeight="1" x14ac:dyDescent="0.2">
      <c r="A350" s="118" t="s">
        <v>18</v>
      </c>
      <c r="B350" s="97"/>
      <c r="C350" s="119"/>
      <c r="D350" s="30"/>
      <c r="E350" s="26" t="e">
        <f>SMALL(E334:E345,5)</f>
        <v>#NUM!</v>
      </c>
      <c r="F350" s="31"/>
      <c r="G350" s="31" t="e">
        <f>SMALL(G334:G345,5)</f>
        <v>#NUM!</v>
      </c>
      <c r="H350" s="31"/>
      <c r="I350" s="26" t="e">
        <f>SMALL(I334:I345,5)</f>
        <v>#NUM!</v>
      </c>
      <c r="J350" s="31"/>
      <c r="K350" s="31" t="e">
        <f>SMALL(K334:K345,5)</f>
        <v>#NUM!</v>
      </c>
      <c r="L350" s="32"/>
      <c r="M350" s="28"/>
      <c r="N350" s="2"/>
    </row>
    <row r="351" spans="1:14" ht="17.25" customHeight="1" x14ac:dyDescent="0.2">
      <c r="A351" s="118" t="s">
        <v>18</v>
      </c>
      <c r="B351" s="97"/>
      <c r="C351" s="119"/>
      <c r="D351" s="30"/>
      <c r="E351" s="26" t="e">
        <f>SMALL(E334:E345,6)</f>
        <v>#NUM!</v>
      </c>
      <c r="F351" s="31"/>
      <c r="G351" s="31" t="e">
        <f>SMALL(G334:G345,6)</f>
        <v>#NUM!</v>
      </c>
      <c r="H351" s="31"/>
      <c r="I351" s="31" t="e">
        <f>SMALL(I334:I345,6)</f>
        <v>#NUM!</v>
      </c>
      <c r="J351" s="31"/>
      <c r="K351" s="31" t="e">
        <f>SMALL(K334:K345,6)</f>
        <v>#NUM!</v>
      </c>
      <c r="L351" s="32"/>
      <c r="M351" s="28"/>
      <c r="N351" s="2"/>
    </row>
    <row r="352" spans="1:14" ht="17.25" customHeight="1" x14ac:dyDescent="0.25">
      <c r="A352" s="120" t="s">
        <v>19</v>
      </c>
      <c r="B352" s="107"/>
      <c r="C352" s="108"/>
      <c r="D352" s="33"/>
      <c r="E352" s="34" t="e">
        <f>SUM(E334:E345)-E346-E347-E348-E349-E350-E351</f>
        <v>#NUM!</v>
      </c>
      <c r="F352" s="34"/>
      <c r="G352" s="34" t="e">
        <f>SUM(G334:G345)-G346-G347-G348-G349-G350-G351</f>
        <v>#NUM!</v>
      </c>
      <c r="H352" s="34"/>
      <c r="I352" s="34" t="e">
        <f>SUM(I334:I345)-I346-I347-I348-I349-I350-I351</f>
        <v>#NUM!</v>
      </c>
      <c r="J352" s="34"/>
      <c r="K352" s="34" t="e">
        <f>SUM(K334:K345)-K346-K347-K348-K349-K350-K351</f>
        <v>#NUM!</v>
      </c>
      <c r="L352" s="35" t="e">
        <f>SUM($E352+$G352+$I352+$K352)</f>
        <v>#NUM!</v>
      </c>
      <c r="M352" s="17"/>
      <c r="N352" s="2"/>
    </row>
    <row r="353" spans="1:14" ht="17.25" customHeight="1" x14ac:dyDescent="0.25">
      <c r="A353" s="60"/>
      <c r="B353" s="61" t="s">
        <v>24</v>
      </c>
      <c r="C353" s="61">
        <v>3</v>
      </c>
      <c r="D353" s="60">
        <f>COUNTIF(D334:D345,$C$28)</f>
        <v>0</v>
      </c>
      <c r="E353" s="17"/>
      <c r="F353" s="60">
        <f>COUNTIF(F334:F345,$C$28)</f>
        <v>0</v>
      </c>
      <c r="G353" s="17"/>
      <c r="H353" s="60">
        <f>COUNTIF(H334:H345,$C$28)</f>
        <v>0</v>
      </c>
      <c r="I353" s="17"/>
      <c r="J353" s="60">
        <f>COUNTIF(J334:J345,$C$28)</f>
        <v>0</v>
      </c>
      <c r="K353" s="17"/>
      <c r="L353" s="62"/>
      <c r="M353" s="2"/>
      <c r="N353" s="2"/>
    </row>
    <row r="354" spans="1:14" ht="17.25" customHeight="1" x14ac:dyDescent="0.25">
      <c r="B354" s="63" t="s">
        <v>24</v>
      </c>
      <c r="C354" s="63">
        <v>4</v>
      </c>
      <c r="D354" s="60">
        <f>COUNTIF(D334:D345,$C$29)</f>
        <v>0</v>
      </c>
      <c r="F354" s="60">
        <f>COUNTIF(F334:F345,$C$29)</f>
        <v>0</v>
      </c>
      <c r="H354" s="60">
        <f>COUNTIF(H334:H345,$C$29)</f>
        <v>0</v>
      </c>
      <c r="J354" s="60">
        <f>COUNTIF(J334:J345,$C$29)</f>
        <v>0</v>
      </c>
      <c r="L354" s="64" t="s">
        <v>29</v>
      </c>
      <c r="M354" s="2"/>
      <c r="N354" s="2"/>
    </row>
    <row r="355" spans="1:14" ht="17.25" customHeight="1" x14ac:dyDescent="0.25">
      <c r="A355" s="94" t="s">
        <v>16</v>
      </c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95"/>
      <c r="M355" s="4"/>
      <c r="N355" s="2"/>
    </row>
    <row r="356" spans="1:14" ht="17.25" customHeight="1" x14ac:dyDescent="0.25">
      <c r="A356" s="106" t="s">
        <v>27</v>
      </c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8"/>
      <c r="M356" s="4"/>
      <c r="N356" s="2"/>
    </row>
    <row r="357" spans="1:14" ht="17.25" customHeight="1" x14ac:dyDescent="0.25">
      <c r="A357" s="109" t="s">
        <v>5</v>
      </c>
      <c r="B357" s="111" t="s">
        <v>6</v>
      </c>
      <c r="C357" s="113" t="s">
        <v>7</v>
      </c>
      <c r="D357" s="94" t="s">
        <v>8</v>
      </c>
      <c r="E357" s="95"/>
      <c r="F357" s="94" t="s">
        <v>9</v>
      </c>
      <c r="G357" s="95"/>
      <c r="H357" s="94" t="s">
        <v>10</v>
      </c>
      <c r="I357" s="95"/>
      <c r="J357" s="94" t="s">
        <v>11</v>
      </c>
      <c r="K357" s="95"/>
      <c r="L357" s="6" t="s">
        <v>12</v>
      </c>
      <c r="M357" s="4"/>
      <c r="N357" s="2"/>
    </row>
    <row r="358" spans="1:14" ht="17.25" customHeight="1" x14ac:dyDescent="0.25">
      <c r="A358" s="121"/>
      <c r="B358" s="122"/>
      <c r="C358" s="123"/>
      <c r="D358" s="7" t="s">
        <v>14</v>
      </c>
      <c r="E358" s="8" t="s">
        <v>15</v>
      </c>
      <c r="F358" s="7" t="s">
        <v>14</v>
      </c>
      <c r="G358" s="8" t="s">
        <v>15</v>
      </c>
      <c r="H358" s="7" t="s">
        <v>14</v>
      </c>
      <c r="I358" s="8" t="s">
        <v>15</v>
      </c>
      <c r="J358" s="7" t="s">
        <v>14</v>
      </c>
      <c r="K358" s="8" t="s">
        <v>15</v>
      </c>
      <c r="L358" s="9"/>
      <c r="M358" s="4"/>
      <c r="N358" s="2"/>
    </row>
    <row r="359" spans="1:14" ht="17.25" customHeight="1" x14ac:dyDescent="0.2">
      <c r="A359" s="54"/>
      <c r="B359" s="54"/>
      <c r="C359" s="55"/>
      <c r="D359" s="56"/>
      <c r="E359" s="14"/>
      <c r="F359" s="15"/>
      <c r="G359" s="14"/>
      <c r="H359" s="15"/>
      <c r="I359" s="14"/>
      <c r="J359" s="15"/>
      <c r="K359" s="14"/>
      <c r="L359" s="16">
        <f t="shared" ref="L359:L370" si="29">SUM($E359+$G359+$I359+$K359)</f>
        <v>0</v>
      </c>
      <c r="M359" s="17"/>
      <c r="N359" s="2"/>
    </row>
    <row r="360" spans="1:14" ht="17.25" customHeight="1" x14ac:dyDescent="0.2">
      <c r="A360" s="54"/>
      <c r="B360" s="54"/>
      <c r="C360" s="55"/>
      <c r="D360" s="56"/>
      <c r="E360" s="14"/>
      <c r="F360" s="15"/>
      <c r="G360" s="14"/>
      <c r="H360" s="15"/>
      <c r="I360" s="14"/>
      <c r="J360" s="15"/>
      <c r="K360" s="14"/>
      <c r="L360" s="16">
        <f t="shared" si="29"/>
        <v>0</v>
      </c>
      <c r="M360" s="17"/>
      <c r="N360" s="2"/>
    </row>
    <row r="361" spans="1:14" ht="17.25" customHeight="1" x14ac:dyDescent="0.2">
      <c r="A361" s="54"/>
      <c r="B361" s="54"/>
      <c r="C361" s="55"/>
      <c r="D361" s="56"/>
      <c r="E361" s="14"/>
      <c r="F361" s="15"/>
      <c r="G361" s="14"/>
      <c r="H361" s="15"/>
      <c r="I361" s="14"/>
      <c r="J361" s="15"/>
      <c r="K361" s="14"/>
      <c r="L361" s="16">
        <f t="shared" si="29"/>
        <v>0</v>
      </c>
      <c r="M361" s="17"/>
      <c r="N361" s="2"/>
    </row>
    <row r="362" spans="1:14" ht="17.25" customHeight="1" x14ac:dyDescent="0.2">
      <c r="A362" s="54"/>
      <c r="B362" s="54"/>
      <c r="C362" s="57"/>
      <c r="D362" s="56"/>
      <c r="E362" s="14"/>
      <c r="F362" s="15"/>
      <c r="G362" s="14"/>
      <c r="H362" s="15"/>
      <c r="I362" s="14"/>
      <c r="J362" s="15"/>
      <c r="K362" s="14"/>
      <c r="L362" s="16">
        <f t="shared" si="29"/>
        <v>0</v>
      </c>
      <c r="M362" s="17"/>
      <c r="N362" s="2"/>
    </row>
    <row r="363" spans="1:14" ht="17.25" customHeight="1" x14ac:dyDescent="0.2">
      <c r="A363" s="54"/>
      <c r="B363" s="54"/>
      <c r="C363" s="58"/>
      <c r="D363" s="56"/>
      <c r="E363" s="14"/>
      <c r="F363" s="15"/>
      <c r="G363" s="14"/>
      <c r="H363" s="15"/>
      <c r="I363" s="14"/>
      <c r="J363" s="15"/>
      <c r="K363" s="14"/>
      <c r="L363" s="16">
        <f t="shared" si="29"/>
        <v>0</v>
      </c>
      <c r="M363" s="17"/>
      <c r="N363" s="2"/>
    </row>
    <row r="364" spans="1:14" ht="17.25" customHeight="1" x14ac:dyDescent="0.2">
      <c r="A364" s="54"/>
      <c r="B364" s="54"/>
      <c r="C364" s="55"/>
      <c r="D364" s="56"/>
      <c r="E364" s="14"/>
      <c r="F364" s="15"/>
      <c r="G364" s="14"/>
      <c r="H364" s="15"/>
      <c r="I364" s="14"/>
      <c r="J364" s="15"/>
      <c r="K364" s="14"/>
      <c r="L364" s="16">
        <f t="shared" si="29"/>
        <v>0</v>
      </c>
      <c r="M364" s="17"/>
      <c r="N364" s="2"/>
    </row>
    <row r="365" spans="1:14" ht="17.25" customHeight="1" x14ac:dyDescent="0.2">
      <c r="A365" s="54"/>
      <c r="B365" s="54"/>
      <c r="C365" s="58"/>
      <c r="D365" s="56"/>
      <c r="E365" s="14"/>
      <c r="F365" s="15"/>
      <c r="G365" s="14"/>
      <c r="H365" s="15"/>
      <c r="I365" s="14"/>
      <c r="J365" s="15"/>
      <c r="K365" s="14"/>
      <c r="L365" s="16">
        <f t="shared" si="29"/>
        <v>0</v>
      </c>
      <c r="M365" s="17"/>
      <c r="N365" s="2"/>
    </row>
    <row r="366" spans="1:14" ht="17.25" customHeight="1" x14ac:dyDescent="0.2">
      <c r="A366" s="54"/>
      <c r="B366" s="54"/>
      <c r="C366" s="55"/>
      <c r="D366" s="56"/>
      <c r="E366" s="14"/>
      <c r="F366" s="15"/>
      <c r="G366" s="14"/>
      <c r="H366" s="15"/>
      <c r="I366" s="14"/>
      <c r="J366" s="15"/>
      <c r="K366" s="14"/>
      <c r="L366" s="16">
        <f t="shared" si="29"/>
        <v>0</v>
      </c>
      <c r="M366" s="17"/>
      <c r="N366" s="2"/>
    </row>
    <row r="367" spans="1:14" ht="17.25" customHeight="1" x14ac:dyDescent="0.2">
      <c r="A367" s="54"/>
      <c r="B367" s="54"/>
      <c r="C367" s="55"/>
      <c r="D367" s="56"/>
      <c r="E367" s="14"/>
      <c r="F367" s="15"/>
      <c r="G367" s="14"/>
      <c r="H367" s="15"/>
      <c r="I367" s="14"/>
      <c r="J367" s="15"/>
      <c r="K367" s="14"/>
      <c r="L367" s="16">
        <f t="shared" si="29"/>
        <v>0</v>
      </c>
      <c r="M367" s="17"/>
      <c r="N367" s="2"/>
    </row>
    <row r="368" spans="1:14" ht="17.25" customHeight="1" x14ac:dyDescent="0.2">
      <c r="A368" s="54"/>
      <c r="B368" s="54"/>
      <c r="C368" s="55"/>
      <c r="D368" s="56"/>
      <c r="E368" s="14"/>
      <c r="F368" s="15"/>
      <c r="G368" s="14"/>
      <c r="H368" s="15"/>
      <c r="I368" s="14"/>
      <c r="J368" s="15"/>
      <c r="K368" s="14"/>
      <c r="L368" s="16">
        <f t="shared" si="29"/>
        <v>0</v>
      </c>
      <c r="M368" s="17"/>
      <c r="N368" s="2"/>
    </row>
    <row r="369" spans="1:14" ht="17.25" customHeight="1" x14ac:dyDescent="0.2">
      <c r="A369" s="54"/>
      <c r="B369" s="54"/>
      <c r="C369" s="59"/>
      <c r="D369" s="56"/>
      <c r="E369" s="14"/>
      <c r="F369" s="15"/>
      <c r="G369" s="14"/>
      <c r="H369" s="15"/>
      <c r="I369" s="14"/>
      <c r="J369" s="15"/>
      <c r="K369" s="14"/>
      <c r="L369" s="16">
        <f t="shared" si="29"/>
        <v>0</v>
      </c>
      <c r="M369" s="17"/>
      <c r="N369" s="2"/>
    </row>
    <row r="370" spans="1:14" ht="17.25" customHeight="1" x14ac:dyDescent="0.2">
      <c r="A370" s="54"/>
      <c r="B370" s="54"/>
      <c r="C370" s="59"/>
      <c r="D370" s="56"/>
      <c r="E370" s="14"/>
      <c r="F370" s="15"/>
      <c r="G370" s="14"/>
      <c r="H370" s="15"/>
      <c r="I370" s="14"/>
      <c r="J370" s="15"/>
      <c r="K370" s="14"/>
      <c r="L370" s="16">
        <f t="shared" si="29"/>
        <v>0</v>
      </c>
      <c r="M370" s="17"/>
      <c r="N370" s="2"/>
    </row>
    <row r="371" spans="1:14" ht="17.25" customHeight="1" x14ac:dyDescent="0.2">
      <c r="A371" s="118" t="s">
        <v>18</v>
      </c>
      <c r="B371" s="97"/>
      <c r="C371" s="119"/>
      <c r="D371" s="25"/>
      <c r="E371" s="26" t="e">
        <f>SMALL(E359:E370,1)</f>
        <v>#NUM!</v>
      </c>
      <c r="F371" s="26"/>
      <c r="G371" s="26" t="e">
        <f>SMALL(G359:G370,1)</f>
        <v>#NUM!</v>
      </c>
      <c r="H371" s="26"/>
      <c r="I371" s="26" t="e">
        <f>SMALL(I359:I370,1)</f>
        <v>#NUM!</v>
      </c>
      <c r="J371" s="26"/>
      <c r="K371" s="26" t="e">
        <f>SMALL(K359:K370,1)</f>
        <v>#NUM!</v>
      </c>
      <c r="L371" s="16"/>
      <c r="M371" s="17"/>
      <c r="N371" s="2"/>
    </row>
    <row r="372" spans="1:14" ht="17.25" customHeight="1" x14ac:dyDescent="0.2">
      <c r="A372" s="118" t="s">
        <v>18</v>
      </c>
      <c r="B372" s="97"/>
      <c r="C372" s="119"/>
      <c r="D372" s="25"/>
      <c r="E372" s="26" t="e">
        <f>SMALL(E359:E370,2)</f>
        <v>#NUM!</v>
      </c>
      <c r="F372" s="26"/>
      <c r="G372" s="26" t="e">
        <f>SMALL(G359:G370,2)</f>
        <v>#NUM!</v>
      </c>
      <c r="H372" s="26"/>
      <c r="I372" s="26" t="e">
        <f>SMALL(I359:I370,2)</f>
        <v>#NUM!</v>
      </c>
      <c r="J372" s="26"/>
      <c r="K372" s="26" t="e">
        <f>SMALL(K359:K370,2)</f>
        <v>#NUM!</v>
      </c>
      <c r="L372" s="27"/>
      <c r="M372" s="28"/>
      <c r="N372" s="2"/>
    </row>
    <row r="373" spans="1:14" ht="17.25" customHeight="1" x14ac:dyDescent="0.2">
      <c r="A373" s="118" t="s">
        <v>18</v>
      </c>
      <c r="B373" s="97"/>
      <c r="C373" s="119"/>
      <c r="D373" s="25"/>
      <c r="E373" s="26" t="e">
        <f>SMALL(E359:E370,3)</f>
        <v>#NUM!</v>
      </c>
      <c r="F373" s="26"/>
      <c r="G373" s="26" t="e">
        <f>SMALL(G359:G370,3)</f>
        <v>#NUM!</v>
      </c>
      <c r="H373" s="26"/>
      <c r="I373" s="26" t="e">
        <f>SMALL(I359:I370,3)</f>
        <v>#NUM!</v>
      </c>
      <c r="J373" s="26"/>
      <c r="K373" s="26" t="e">
        <f>SMALL(K359:K370,3)</f>
        <v>#NUM!</v>
      </c>
      <c r="L373" s="27"/>
      <c r="M373" s="28"/>
      <c r="N373" s="2"/>
    </row>
    <row r="374" spans="1:14" ht="17.25" customHeight="1" x14ac:dyDescent="0.2">
      <c r="A374" s="118" t="s">
        <v>18</v>
      </c>
      <c r="B374" s="97"/>
      <c r="C374" s="119"/>
      <c r="D374" s="25"/>
      <c r="E374" s="26" t="e">
        <f>SMALL(E359:E370,4)</f>
        <v>#NUM!</v>
      </c>
      <c r="F374" s="26"/>
      <c r="G374" s="26" t="e">
        <f>SMALL(G359:G370,4)</f>
        <v>#NUM!</v>
      </c>
      <c r="H374" s="26"/>
      <c r="I374" s="26" t="e">
        <f>SMALL(I359:I370,4)</f>
        <v>#NUM!</v>
      </c>
      <c r="J374" s="26"/>
      <c r="K374" s="26" t="e">
        <f>SMALL(K359:K370,4)</f>
        <v>#NUM!</v>
      </c>
      <c r="L374" s="27"/>
      <c r="M374" s="28"/>
      <c r="N374" s="2"/>
    </row>
    <row r="375" spans="1:14" ht="17.25" customHeight="1" x14ac:dyDescent="0.2">
      <c r="A375" s="118" t="s">
        <v>18</v>
      </c>
      <c r="B375" s="97"/>
      <c r="C375" s="119"/>
      <c r="D375" s="30"/>
      <c r="E375" s="26" t="e">
        <f>SMALL(E359:E370,5)</f>
        <v>#NUM!</v>
      </c>
      <c r="F375" s="31"/>
      <c r="G375" s="31" t="e">
        <f>SMALL(G359:G370,5)</f>
        <v>#NUM!</v>
      </c>
      <c r="H375" s="31"/>
      <c r="I375" s="26" t="e">
        <f>SMALL(I359:I370,5)</f>
        <v>#NUM!</v>
      </c>
      <c r="J375" s="31"/>
      <c r="K375" s="31" t="e">
        <f>SMALL(K359:K370,5)</f>
        <v>#NUM!</v>
      </c>
      <c r="L375" s="32"/>
      <c r="M375" s="28"/>
      <c r="N375" s="2"/>
    </row>
    <row r="376" spans="1:14" ht="17.25" customHeight="1" x14ac:dyDescent="0.2">
      <c r="A376" s="118" t="s">
        <v>18</v>
      </c>
      <c r="B376" s="97"/>
      <c r="C376" s="119"/>
      <c r="D376" s="30"/>
      <c r="E376" s="26" t="e">
        <f>SMALL(E359:E370,6)</f>
        <v>#NUM!</v>
      </c>
      <c r="F376" s="31"/>
      <c r="G376" s="31" t="e">
        <f>SMALL(G359:G370,6)</f>
        <v>#NUM!</v>
      </c>
      <c r="H376" s="31"/>
      <c r="I376" s="31" t="e">
        <f>SMALL(I359:I370,6)</f>
        <v>#NUM!</v>
      </c>
      <c r="J376" s="31"/>
      <c r="K376" s="31" t="e">
        <f>SMALL(K359:K370,6)</f>
        <v>#NUM!</v>
      </c>
      <c r="L376" s="32"/>
      <c r="M376" s="28"/>
      <c r="N376" s="2"/>
    </row>
    <row r="377" spans="1:14" ht="17.25" customHeight="1" x14ac:dyDescent="0.25">
      <c r="A377" s="120" t="s">
        <v>19</v>
      </c>
      <c r="B377" s="107"/>
      <c r="C377" s="108"/>
      <c r="D377" s="33"/>
      <c r="E377" s="34" t="e">
        <f>SUM(E359:E370)-E371-E372-E373-E374-E375-E376</f>
        <v>#NUM!</v>
      </c>
      <c r="F377" s="34"/>
      <c r="G377" s="34" t="e">
        <f>SUM(G359:G370)-G371-G372-G373-G374-G375-G376</f>
        <v>#NUM!</v>
      </c>
      <c r="H377" s="34"/>
      <c r="I377" s="34" t="e">
        <f>SUM(I359:I370)-I371-I372-I373-I374-I375-I376</f>
        <v>#NUM!</v>
      </c>
      <c r="J377" s="34"/>
      <c r="K377" s="34" t="e">
        <f>SUM(K359:K370)-K371-K372-K373-K374-K375-K376</f>
        <v>#NUM!</v>
      </c>
      <c r="L377" s="35" t="e">
        <f>SUM($E377+$G377+$I377+$K377)</f>
        <v>#NUM!</v>
      </c>
      <c r="M377" s="17"/>
      <c r="N377" s="2"/>
    </row>
    <row r="378" spans="1:14" ht="17.25" customHeight="1" x14ac:dyDescent="0.25">
      <c r="A378" s="60"/>
      <c r="B378" s="61" t="s">
        <v>24</v>
      </c>
      <c r="C378" s="61">
        <v>3</v>
      </c>
      <c r="D378" s="60">
        <f>COUNTIF(D359:D370,$C$28)</f>
        <v>0</v>
      </c>
      <c r="E378" s="17"/>
      <c r="F378" s="60">
        <f>COUNTIF(F359:F370,$C$28)</f>
        <v>0</v>
      </c>
      <c r="G378" s="17"/>
      <c r="H378" s="60">
        <f>COUNTIF(H359:H370,$C$28)</f>
        <v>0</v>
      </c>
      <c r="I378" s="17"/>
      <c r="J378" s="60">
        <f>COUNTIF(J359:J370,$C$28)</f>
        <v>0</v>
      </c>
      <c r="K378" s="17"/>
      <c r="L378" s="62"/>
      <c r="M378" s="2"/>
      <c r="N378" s="2"/>
    </row>
    <row r="379" spans="1:14" ht="17.25" customHeight="1" x14ac:dyDescent="0.25">
      <c r="B379" s="63" t="s">
        <v>24</v>
      </c>
      <c r="C379" s="63">
        <v>4</v>
      </c>
      <c r="D379" s="60">
        <f>COUNTIF(D359:D370,$C$29)</f>
        <v>0</v>
      </c>
      <c r="F379" s="60">
        <f>COUNTIF(F359:F370,$C$29)</f>
        <v>0</v>
      </c>
      <c r="H379" s="60">
        <f>COUNTIF(H359:H370,$C$29)</f>
        <v>0</v>
      </c>
      <c r="J379" s="60">
        <f>COUNTIF(J359:J370,$C$29)</f>
        <v>0</v>
      </c>
      <c r="L379" s="64" t="s">
        <v>29</v>
      </c>
      <c r="M379" s="2"/>
      <c r="N379" s="2"/>
    </row>
    <row r="380" spans="1:14" ht="17.25" customHeight="1" x14ac:dyDescent="0.2"/>
    <row r="381" spans="1:14" ht="17.25" customHeight="1" x14ac:dyDescent="0.2"/>
    <row r="382" spans="1:14" ht="17.25" customHeight="1" x14ac:dyDescent="0.2"/>
    <row r="383" spans="1:14" ht="17.25" customHeight="1" x14ac:dyDescent="0.2"/>
    <row r="384" spans="1:1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  <row r="466" ht="17.25" customHeight="1" x14ac:dyDescent="0.2"/>
    <row r="467" ht="17.25" customHeight="1" x14ac:dyDescent="0.2"/>
    <row r="468" ht="17.25" customHeight="1" x14ac:dyDescent="0.2"/>
    <row r="469" ht="17.25" customHeight="1" x14ac:dyDescent="0.2"/>
    <row r="470" ht="17.25" customHeight="1" x14ac:dyDescent="0.2"/>
    <row r="471" ht="17.25" customHeight="1" x14ac:dyDescent="0.2"/>
    <row r="472" ht="17.25" customHeight="1" x14ac:dyDescent="0.2"/>
    <row r="473" ht="17.25" customHeight="1" x14ac:dyDescent="0.2"/>
    <row r="474" ht="17.25" customHeight="1" x14ac:dyDescent="0.2"/>
    <row r="475" ht="17.25" customHeight="1" x14ac:dyDescent="0.2"/>
    <row r="476" ht="17.25" customHeight="1" x14ac:dyDescent="0.2"/>
    <row r="477" ht="17.25" customHeight="1" x14ac:dyDescent="0.2"/>
    <row r="478" ht="17.25" customHeight="1" x14ac:dyDescent="0.2"/>
    <row r="479" ht="17.25" customHeight="1" x14ac:dyDescent="0.2"/>
    <row r="480" ht="17.25" customHeight="1" x14ac:dyDescent="0.2"/>
    <row r="481" ht="17.25" customHeight="1" x14ac:dyDescent="0.2"/>
    <row r="482" ht="17.25" customHeight="1" x14ac:dyDescent="0.2"/>
    <row r="483" ht="17.25" customHeight="1" x14ac:dyDescent="0.2"/>
    <row r="484" ht="17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1" ht="17.25" customHeight="1" x14ac:dyDescent="0.2"/>
    <row r="492" ht="17.25" customHeight="1" x14ac:dyDescent="0.2"/>
    <row r="493" ht="17.25" customHeight="1" x14ac:dyDescent="0.2"/>
    <row r="494" ht="17.25" customHeight="1" x14ac:dyDescent="0.2"/>
    <row r="495" ht="17.25" customHeight="1" x14ac:dyDescent="0.2"/>
    <row r="496" ht="17.25" customHeight="1" x14ac:dyDescent="0.2"/>
    <row r="497" ht="17.25" customHeight="1" x14ac:dyDescent="0.2"/>
    <row r="498" ht="17.25" customHeight="1" x14ac:dyDescent="0.2"/>
    <row r="499" ht="17.25" customHeight="1" x14ac:dyDescent="0.2"/>
    <row r="500" ht="17.25" customHeight="1" x14ac:dyDescent="0.2"/>
    <row r="501" ht="17.25" customHeight="1" x14ac:dyDescent="0.2"/>
    <row r="502" ht="17.25" customHeight="1" x14ac:dyDescent="0.2"/>
    <row r="503" ht="17.25" customHeight="1" x14ac:dyDescent="0.2"/>
    <row r="504" ht="17.25" customHeight="1" x14ac:dyDescent="0.2"/>
    <row r="505" ht="17.25" customHeight="1" x14ac:dyDescent="0.2"/>
    <row r="506" ht="17.25" customHeight="1" x14ac:dyDescent="0.2"/>
    <row r="507" ht="17.25" customHeight="1" x14ac:dyDescent="0.2"/>
    <row r="508" ht="17.25" customHeight="1" x14ac:dyDescent="0.2"/>
    <row r="509" ht="17.25" customHeight="1" x14ac:dyDescent="0.2"/>
    <row r="510" ht="17.25" customHeight="1" x14ac:dyDescent="0.2"/>
    <row r="511" ht="17.25" customHeight="1" x14ac:dyDescent="0.2"/>
    <row r="512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  <row r="517" ht="17.25" customHeight="1" x14ac:dyDescent="0.2"/>
    <row r="518" ht="17.25" customHeight="1" x14ac:dyDescent="0.2"/>
    <row r="519" ht="17.25" customHeight="1" x14ac:dyDescent="0.2"/>
    <row r="520" ht="17.25" customHeight="1" x14ac:dyDescent="0.2"/>
    <row r="521" ht="17.25" customHeight="1" x14ac:dyDescent="0.2"/>
    <row r="522" ht="17.25" customHeight="1" x14ac:dyDescent="0.2"/>
    <row r="523" ht="17.25" customHeight="1" x14ac:dyDescent="0.2"/>
    <row r="524" ht="17.25" customHeight="1" x14ac:dyDescent="0.2"/>
    <row r="525" ht="17.25" customHeight="1" x14ac:dyDescent="0.2"/>
    <row r="526" ht="17.25" customHeight="1" x14ac:dyDescent="0.2"/>
    <row r="527" ht="17.25" customHeight="1" x14ac:dyDescent="0.2"/>
    <row r="528" ht="17.25" customHeight="1" x14ac:dyDescent="0.2"/>
    <row r="529" ht="17.25" customHeight="1" x14ac:dyDescent="0.2"/>
    <row r="530" ht="17.25" customHeight="1" x14ac:dyDescent="0.2"/>
    <row r="531" ht="17.25" customHeight="1" x14ac:dyDescent="0.2"/>
    <row r="532" ht="17.25" customHeight="1" x14ac:dyDescent="0.2"/>
    <row r="533" ht="17.25" customHeight="1" x14ac:dyDescent="0.2"/>
    <row r="534" ht="17.25" customHeight="1" x14ac:dyDescent="0.2"/>
    <row r="535" ht="17.25" customHeight="1" x14ac:dyDescent="0.2"/>
    <row r="536" ht="17.25" customHeight="1" x14ac:dyDescent="0.2"/>
    <row r="537" ht="17.25" customHeight="1" x14ac:dyDescent="0.2"/>
    <row r="538" ht="17.25" customHeight="1" x14ac:dyDescent="0.2"/>
    <row r="539" ht="17.25" customHeight="1" x14ac:dyDescent="0.2"/>
    <row r="540" ht="17.25" customHeight="1" x14ac:dyDescent="0.2"/>
    <row r="541" ht="17.25" customHeight="1" x14ac:dyDescent="0.2"/>
    <row r="542" ht="17.25" customHeight="1" x14ac:dyDescent="0.2"/>
    <row r="543" ht="17.25" customHeight="1" x14ac:dyDescent="0.2"/>
    <row r="544" ht="17.25" customHeight="1" x14ac:dyDescent="0.2"/>
    <row r="545" ht="17.25" customHeight="1" x14ac:dyDescent="0.2"/>
    <row r="546" ht="17.25" customHeight="1" x14ac:dyDescent="0.2"/>
    <row r="547" ht="17.25" customHeight="1" x14ac:dyDescent="0.2"/>
    <row r="548" ht="17.25" customHeight="1" x14ac:dyDescent="0.2"/>
    <row r="549" ht="17.25" customHeight="1" x14ac:dyDescent="0.2"/>
    <row r="550" ht="17.25" customHeight="1" x14ac:dyDescent="0.2"/>
    <row r="551" ht="17.25" customHeight="1" x14ac:dyDescent="0.2"/>
    <row r="552" ht="17.25" customHeight="1" x14ac:dyDescent="0.2"/>
    <row r="553" ht="17.25" customHeight="1" x14ac:dyDescent="0.2"/>
    <row r="554" ht="17.25" customHeight="1" x14ac:dyDescent="0.2"/>
    <row r="555" ht="17.25" customHeight="1" x14ac:dyDescent="0.2"/>
    <row r="556" ht="17.25" customHeight="1" x14ac:dyDescent="0.2"/>
    <row r="557" ht="17.25" customHeight="1" x14ac:dyDescent="0.2"/>
    <row r="558" ht="17.25" customHeight="1" x14ac:dyDescent="0.2"/>
    <row r="559" ht="17.25" customHeight="1" x14ac:dyDescent="0.2"/>
    <row r="560" ht="17.25" customHeight="1" x14ac:dyDescent="0.2"/>
    <row r="561" ht="17.25" customHeight="1" x14ac:dyDescent="0.2"/>
    <row r="562" ht="17.25" customHeight="1" x14ac:dyDescent="0.2"/>
    <row r="563" ht="17.25" customHeight="1" x14ac:dyDescent="0.2"/>
    <row r="564" ht="17.25" customHeight="1" x14ac:dyDescent="0.2"/>
    <row r="565" ht="17.25" customHeight="1" x14ac:dyDescent="0.2"/>
    <row r="566" ht="17.25" customHeight="1" x14ac:dyDescent="0.2"/>
    <row r="567" ht="17.25" customHeight="1" x14ac:dyDescent="0.2"/>
    <row r="568" ht="17.25" customHeight="1" x14ac:dyDescent="0.2"/>
    <row r="569" ht="17.25" customHeight="1" x14ac:dyDescent="0.2"/>
    <row r="570" ht="17.25" customHeight="1" x14ac:dyDescent="0.2"/>
    <row r="571" ht="17.25" customHeight="1" x14ac:dyDescent="0.2"/>
    <row r="572" ht="17.25" customHeight="1" x14ac:dyDescent="0.2"/>
    <row r="573" ht="17.25" customHeight="1" x14ac:dyDescent="0.2"/>
    <row r="574" ht="17.25" customHeight="1" x14ac:dyDescent="0.2"/>
    <row r="575" ht="17.25" customHeight="1" x14ac:dyDescent="0.2"/>
    <row r="576" ht="17.25" customHeight="1" x14ac:dyDescent="0.2"/>
    <row r="577" ht="17.25" customHeight="1" x14ac:dyDescent="0.2"/>
    <row r="578" ht="17.25" customHeight="1" x14ac:dyDescent="0.2"/>
    <row r="579" ht="17.25" customHeight="1" x14ac:dyDescent="0.2"/>
    <row r="580" ht="17.25" customHeight="1" x14ac:dyDescent="0.2"/>
    <row r="581" ht="17.25" customHeight="1" x14ac:dyDescent="0.2"/>
    <row r="582" ht="17.25" customHeight="1" x14ac:dyDescent="0.2"/>
    <row r="583" ht="17.25" customHeight="1" x14ac:dyDescent="0.2"/>
    <row r="584" ht="17.25" customHeight="1" x14ac:dyDescent="0.2"/>
    <row r="585" ht="17.25" customHeight="1" x14ac:dyDescent="0.2"/>
    <row r="586" ht="17.25" customHeight="1" x14ac:dyDescent="0.2"/>
    <row r="587" ht="17.25" customHeight="1" x14ac:dyDescent="0.2"/>
    <row r="588" ht="17.25" customHeight="1" x14ac:dyDescent="0.2"/>
    <row r="589" ht="17.25" customHeight="1" x14ac:dyDescent="0.2"/>
    <row r="590" ht="17.25" customHeight="1" x14ac:dyDescent="0.2"/>
    <row r="591" ht="17.25" customHeight="1" x14ac:dyDescent="0.2"/>
    <row r="592" ht="17.25" customHeight="1" x14ac:dyDescent="0.2"/>
    <row r="593" ht="17.25" customHeight="1" x14ac:dyDescent="0.2"/>
    <row r="594" ht="17.25" customHeight="1" x14ac:dyDescent="0.2"/>
    <row r="595" ht="17.25" customHeight="1" x14ac:dyDescent="0.2"/>
    <row r="596" ht="17.25" customHeight="1" x14ac:dyDescent="0.2"/>
    <row r="597" ht="17.25" customHeight="1" x14ac:dyDescent="0.2"/>
    <row r="598" ht="17.25" customHeight="1" x14ac:dyDescent="0.2"/>
    <row r="599" ht="17.25" customHeight="1" x14ac:dyDescent="0.2"/>
    <row r="600" ht="17.25" customHeight="1" x14ac:dyDescent="0.2"/>
    <row r="601" ht="17.25" customHeight="1" x14ac:dyDescent="0.2"/>
    <row r="602" ht="17.25" customHeight="1" x14ac:dyDescent="0.2"/>
    <row r="603" ht="17.25" customHeight="1" x14ac:dyDescent="0.2"/>
    <row r="604" ht="17.25" customHeight="1" x14ac:dyDescent="0.2"/>
    <row r="605" ht="17.25" customHeight="1" x14ac:dyDescent="0.2"/>
    <row r="606" ht="17.25" customHeight="1" x14ac:dyDescent="0.2"/>
    <row r="607" ht="17.25" customHeight="1" x14ac:dyDescent="0.2"/>
    <row r="608" ht="17.25" customHeight="1" x14ac:dyDescent="0.2"/>
    <row r="609" ht="17.25" customHeight="1" x14ac:dyDescent="0.2"/>
    <row r="610" ht="17.25" customHeight="1" x14ac:dyDescent="0.2"/>
    <row r="611" ht="17.25" customHeight="1" x14ac:dyDescent="0.2"/>
    <row r="612" ht="17.25" customHeight="1" x14ac:dyDescent="0.2"/>
    <row r="613" ht="17.25" customHeight="1" x14ac:dyDescent="0.2"/>
    <row r="614" ht="17.25" customHeight="1" x14ac:dyDescent="0.2"/>
    <row r="615" ht="17.25" customHeight="1" x14ac:dyDescent="0.2"/>
    <row r="616" ht="17.25" customHeight="1" x14ac:dyDescent="0.2"/>
    <row r="617" ht="17.25" customHeight="1" x14ac:dyDescent="0.2"/>
    <row r="618" ht="17.25" customHeight="1" x14ac:dyDescent="0.2"/>
    <row r="619" ht="17.25" customHeight="1" x14ac:dyDescent="0.2"/>
    <row r="620" ht="17.25" customHeight="1" x14ac:dyDescent="0.2"/>
    <row r="621" ht="17.25" customHeight="1" x14ac:dyDescent="0.2"/>
    <row r="622" ht="17.25" customHeight="1" x14ac:dyDescent="0.2"/>
    <row r="623" ht="17.25" customHeight="1" x14ac:dyDescent="0.2"/>
    <row r="624" ht="17.25" customHeight="1" x14ac:dyDescent="0.2"/>
    <row r="625" ht="17.25" customHeight="1" x14ac:dyDescent="0.2"/>
    <row r="626" ht="17.25" customHeight="1" x14ac:dyDescent="0.2"/>
    <row r="627" ht="17.25" customHeight="1" x14ac:dyDescent="0.2"/>
    <row r="628" ht="17.25" customHeight="1" x14ac:dyDescent="0.2"/>
    <row r="629" ht="17.25" customHeight="1" x14ac:dyDescent="0.2"/>
    <row r="630" ht="17.25" customHeight="1" x14ac:dyDescent="0.2"/>
    <row r="631" ht="17.25" customHeight="1" x14ac:dyDescent="0.2"/>
    <row r="632" ht="17.25" customHeight="1" x14ac:dyDescent="0.2"/>
    <row r="633" ht="17.25" customHeight="1" x14ac:dyDescent="0.2"/>
    <row r="634" ht="17.25" customHeight="1" x14ac:dyDescent="0.2"/>
    <row r="635" ht="17.25" customHeight="1" x14ac:dyDescent="0.2"/>
    <row r="636" ht="17.25" customHeight="1" x14ac:dyDescent="0.2"/>
    <row r="637" ht="17.25" customHeight="1" x14ac:dyDescent="0.2"/>
    <row r="638" ht="17.25" customHeight="1" x14ac:dyDescent="0.2"/>
    <row r="639" ht="17.25" customHeight="1" x14ac:dyDescent="0.2"/>
    <row r="640" ht="17.25" customHeight="1" x14ac:dyDescent="0.2"/>
    <row r="641" ht="17.25" customHeight="1" x14ac:dyDescent="0.2"/>
    <row r="642" ht="17.25" customHeight="1" x14ac:dyDescent="0.2"/>
    <row r="643" ht="17.25" customHeight="1" x14ac:dyDescent="0.2"/>
    <row r="644" ht="17.25" customHeight="1" x14ac:dyDescent="0.2"/>
    <row r="645" ht="17.25" customHeight="1" x14ac:dyDescent="0.2"/>
    <row r="646" ht="17.25" customHeight="1" x14ac:dyDescent="0.2"/>
    <row r="647" ht="17.25" customHeight="1" x14ac:dyDescent="0.2"/>
    <row r="648" ht="17.25" customHeight="1" x14ac:dyDescent="0.2"/>
    <row r="649" ht="17.25" customHeight="1" x14ac:dyDescent="0.2"/>
    <row r="650" ht="17.25" customHeight="1" x14ac:dyDescent="0.2"/>
    <row r="651" ht="17.25" customHeight="1" x14ac:dyDescent="0.2"/>
    <row r="652" ht="17.25" customHeight="1" x14ac:dyDescent="0.2"/>
    <row r="653" ht="17.25" customHeight="1" x14ac:dyDescent="0.2"/>
    <row r="654" ht="17.25" customHeight="1" x14ac:dyDescent="0.2"/>
    <row r="655" ht="17.25" customHeight="1" x14ac:dyDescent="0.2"/>
    <row r="656" ht="17.25" customHeight="1" x14ac:dyDescent="0.2"/>
    <row r="657" ht="17.25" customHeight="1" x14ac:dyDescent="0.2"/>
    <row r="658" ht="17.25" customHeight="1" x14ac:dyDescent="0.2"/>
    <row r="659" ht="17.25" customHeight="1" x14ac:dyDescent="0.2"/>
    <row r="660" ht="17.25" customHeight="1" x14ac:dyDescent="0.2"/>
    <row r="661" ht="17.25" customHeight="1" x14ac:dyDescent="0.2"/>
    <row r="662" ht="17.25" customHeight="1" x14ac:dyDescent="0.2"/>
    <row r="663" ht="17.25" customHeight="1" x14ac:dyDescent="0.2"/>
    <row r="664" ht="17.25" customHeight="1" x14ac:dyDescent="0.2"/>
    <row r="665" ht="17.25" customHeight="1" x14ac:dyDescent="0.2"/>
    <row r="666" ht="17.25" customHeight="1" x14ac:dyDescent="0.2"/>
    <row r="667" ht="17.25" customHeight="1" x14ac:dyDescent="0.2"/>
    <row r="668" ht="17.25" customHeight="1" x14ac:dyDescent="0.2"/>
    <row r="669" ht="17.25" customHeight="1" x14ac:dyDescent="0.2"/>
    <row r="670" ht="17.25" customHeight="1" x14ac:dyDescent="0.2"/>
    <row r="671" ht="17.25" customHeight="1" x14ac:dyDescent="0.2"/>
    <row r="672" ht="17.25" customHeight="1" x14ac:dyDescent="0.2"/>
    <row r="673" ht="17.25" customHeight="1" x14ac:dyDescent="0.2"/>
    <row r="674" ht="17.25" customHeight="1" x14ac:dyDescent="0.2"/>
    <row r="675" ht="17.25" customHeight="1" x14ac:dyDescent="0.2"/>
    <row r="676" ht="17.25" customHeight="1" x14ac:dyDescent="0.2"/>
    <row r="677" ht="17.25" customHeight="1" x14ac:dyDescent="0.2"/>
    <row r="678" ht="17.25" customHeight="1" x14ac:dyDescent="0.2"/>
    <row r="679" ht="17.25" customHeight="1" x14ac:dyDescent="0.2"/>
    <row r="680" ht="17.25" customHeight="1" x14ac:dyDescent="0.2"/>
    <row r="681" ht="17.25" customHeight="1" x14ac:dyDescent="0.2"/>
    <row r="682" ht="17.25" customHeight="1" x14ac:dyDescent="0.2"/>
    <row r="683" ht="17.25" customHeight="1" x14ac:dyDescent="0.2"/>
    <row r="684" ht="17.25" customHeight="1" x14ac:dyDescent="0.2"/>
    <row r="685" ht="17.25" customHeight="1" x14ac:dyDescent="0.2"/>
    <row r="686" ht="17.25" customHeight="1" x14ac:dyDescent="0.2"/>
    <row r="687" ht="17.25" customHeight="1" x14ac:dyDescent="0.2"/>
    <row r="688" ht="17.25" customHeight="1" x14ac:dyDescent="0.2"/>
    <row r="689" ht="17.25" customHeight="1" x14ac:dyDescent="0.2"/>
    <row r="690" ht="17.25" customHeight="1" x14ac:dyDescent="0.2"/>
    <row r="691" ht="17.25" customHeight="1" x14ac:dyDescent="0.2"/>
    <row r="692" ht="17.25" customHeight="1" x14ac:dyDescent="0.2"/>
    <row r="693" ht="17.25" customHeight="1" x14ac:dyDescent="0.2"/>
    <row r="694" ht="17.25" customHeight="1" x14ac:dyDescent="0.2"/>
    <row r="695" ht="17.25" customHeight="1" x14ac:dyDescent="0.2"/>
    <row r="696" ht="17.25" customHeight="1" x14ac:dyDescent="0.2"/>
    <row r="697" ht="17.25" customHeight="1" x14ac:dyDescent="0.2"/>
    <row r="698" ht="17.25" customHeight="1" x14ac:dyDescent="0.2"/>
    <row r="699" ht="17.25" customHeight="1" x14ac:dyDescent="0.2"/>
    <row r="700" ht="17.25" customHeight="1" x14ac:dyDescent="0.2"/>
    <row r="701" ht="17.25" customHeight="1" x14ac:dyDescent="0.2"/>
    <row r="702" ht="17.25" customHeight="1" x14ac:dyDescent="0.2"/>
    <row r="703" ht="17.25" customHeight="1" x14ac:dyDescent="0.2"/>
    <row r="704" ht="17.25" customHeight="1" x14ac:dyDescent="0.2"/>
    <row r="705" ht="17.25" customHeight="1" x14ac:dyDescent="0.2"/>
    <row r="706" ht="17.25" customHeight="1" x14ac:dyDescent="0.2"/>
    <row r="707" ht="17.25" customHeight="1" x14ac:dyDescent="0.2"/>
    <row r="708" ht="17.25" customHeight="1" x14ac:dyDescent="0.2"/>
    <row r="709" ht="17.25" customHeight="1" x14ac:dyDescent="0.2"/>
    <row r="710" ht="17.25" customHeight="1" x14ac:dyDescent="0.2"/>
    <row r="711" ht="17.25" customHeight="1" x14ac:dyDescent="0.2"/>
    <row r="712" ht="17.25" customHeight="1" x14ac:dyDescent="0.2"/>
    <row r="713" ht="17.25" customHeight="1" x14ac:dyDescent="0.2"/>
    <row r="714" ht="17.25" customHeight="1" x14ac:dyDescent="0.2"/>
    <row r="715" ht="17.25" customHeight="1" x14ac:dyDescent="0.2"/>
    <row r="716" ht="17.25" customHeight="1" x14ac:dyDescent="0.2"/>
    <row r="717" ht="17.25" customHeight="1" x14ac:dyDescent="0.2"/>
    <row r="718" ht="17.25" customHeight="1" x14ac:dyDescent="0.2"/>
    <row r="719" ht="17.25" customHeight="1" x14ac:dyDescent="0.2"/>
    <row r="720" ht="17.25" customHeight="1" x14ac:dyDescent="0.2"/>
    <row r="721" ht="17.25" customHeight="1" x14ac:dyDescent="0.2"/>
    <row r="722" ht="17.25" customHeight="1" x14ac:dyDescent="0.2"/>
    <row r="723" ht="17.25" customHeight="1" x14ac:dyDescent="0.2"/>
    <row r="724" ht="17.25" customHeight="1" x14ac:dyDescent="0.2"/>
    <row r="725" ht="17.25" customHeight="1" x14ac:dyDescent="0.2"/>
    <row r="726" ht="17.25" customHeight="1" x14ac:dyDescent="0.2"/>
    <row r="727" ht="17.25" customHeight="1" x14ac:dyDescent="0.2"/>
    <row r="728" ht="17.25" customHeight="1" x14ac:dyDescent="0.2"/>
    <row r="729" ht="17.25" customHeight="1" x14ac:dyDescent="0.2"/>
    <row r="730" ht="17.25" customHeight="1" x14ac:dyDescent="0.2"/>
    <row r="731" ht="17.25" customHeight="1" x14ac:dyDescent="0.2"/>
    <row r="732" ht="17.25" customHeight="1" x14ac:dyDescent="0.2"/>
    <row r="733" ht="17.25" customHeight="1" x14ac:dyDescent="0.2"/>
    <row r="734" ht="17.25" customHeight="1" x14ac:dyDescent="0.2"/>
    <row r="735" ht="17.25" customHeight="1" x14ac:dyDescent="0.2"/>
    <row r="736" ht="17.25" customHeight="1" x14ac:dyDescent="0.2"/>
    <row r="737" ht="17.25" customHeight="1" x14ac:dyDescent="0.2"/>
    <row r="738" ht="17.25" customHeight="1" x14ac:dyDescent="0.2"/>
    <row r="739" ht="17.25" customHeight="1" x14ac:dyDescent="0.2"/>
    <row r="740" ht="17.25" customHeight="1" x14ac:dyDescent="0.2"/>
    <row r="741" ht="17.25" customHeight="1" x14ac:dyDescent="0.2"/>
    <row r="742" ht="17.25" customHeight="1" x14ac:dyDescent="0.2"/>
    <row r="743" ht="17.25" customHeight="1" x14ac:dyDescent="0.2"/>
    <row r="744" ht="17.25" customHeight="1" x14ac:dyDescent="0.2"/>
    <row r="745" ht="17.25" customHeight="1" x14ac:dyDescent="0.2"/>
    <row r="746" ht="17.25" customHeight="1" x14ac:dyDescent="0.2"/>
    <row r="747" ht="17.25" customHeight="1" x14ac:dyDescent="0.2"/>
    <row r="748" ht="17.25" customHeight="1" x14ac:dyDescent="0.2"/>
    <row r="749" ht="17.25" customHeight="1" x14ac:dyDescent="0.2"/>
    <row r="750" ht="17.25" customHeight="1" x14ac:dyDescent="0.2"/>
    <row r="751" ht="17.25" customHeight="1" x14ac:dyDescent="0.2"/>
    <row r="752" ht="17.25" customHeight="1" x14ac:dyDescent="0.2"/>
    <row r="753" ht="17.25" customHeight="1" x14ac:dyDescent="0.2"/>
    <row r="754" ht="17.25" customHeight="1" x14ac:dyDescent="0.2"/>
    <row r="755" ht="17.25" customHeight="1" x14ac:dyDescent="0.2"/>
    <row r="756" ht="17.25" customHeight="1" x14ac:dyDescent="0.2"/>
    <row r="757" ht="17.25" customHeight="1" x14ac:dyDescent="0.2"/>
    <row r="758" ht="17.25" customHeight="1" x14ac:dyDescent="0.2"/>
    <row r="759" ht="17.25" customHeight="1" x14ac:dyDescent="0.2"/>
    <row r="760" ht="17.25" customHeight="1" x14ac:dyDescent="0.2"/>
    <row r="761" ht="17.25" customHeight="1" x14ac:dyDescent="0.2"/>
    <row r="762" ht="17.25" customHeight="1" x14ac:dyDescent="0.2"/>
    <row r="763" ht="17.25" customHeight="1" x14ac:dyDescent="0.2"/>
    <row r="764" ht="17.25" customHeight="1" x14ac:dyDescent="0.2"/>
    <row r="765" ht="17.25" customHeight="1" x14ac:dyDescent="0.2"/>
    <row r="766" ht="17.25" customHeight="1" x14ac:dyDescent="0.2"/>
    <row r="767" ht="17.25" customHeight="1" x14ac:dyDescent="0.2"/>
    <row r="768" ht="17.25" customHeight="1" x14ac:dyDescent="0.2"/>
    <row r="769" ht="17.25" customHeight="1" x14ac:dyDescent="0.2"/>
    <row r="770" ht="17.25" customHeight="1" x14ac:dyDescent="0.2"/>
    <row r="771" ht="17.25" customHeight="1" x14ac:dyDescent="0.2"/>
    <row r="772" ht="17.25" customHeight="1" x14ac:dyDescent="0.2"/>
    <row r="773" ht="17.25" customHeight="1" x14ac:dyDescent="0.2"/>
    <row r="774" ht="17.25" customHeight="1" x14ac:dyDescent="0.2"/>
    <row r="775" ht="17.25" customHeight="1" x14ac:dyDescent="0.2"/>
    <row r="776" ht="17.25" customHeight="1" x14ac:dyDescent="0.2"/>
    <row r="777" ht="17.25" customHeight="1" x14ac:dyDescent="0.2"/>
    <row r="778" ht="17.25" customHeight="1" x14ac:dyDescent="0.2"/>
    <row r="779" ht="17.25" customHeight="1" x14ac:dyDescent="0.2"/>
    <row r="780" ht="17.25" customHeight="1" x14ac:dyDescent="0.2"/>
    <row r="781" ht="17.25" customHeight="1" x14ac:dyDescent="0.2"/>
    <row r="782" ht="17.25" customHeight="1" x14ac:dyDescent="0.2"/>
    <row r="783" ht="17.25" customHeight="1" x14ac:dyDescent="0.2"/>
    <row r="784" ht="17.25" customHeight="1" x14ac:dyDescent="0.2"/>
    <row r="785" ht="17.25" customHeight="1" x14ac:dyDescent="0.2"/>
    <row r="786" ht="17.25" customHeight="1" x14ac:dyDescent="0.2"/>
    <row r="787" ht="17.25" customHeight="1" x14ac:dyDescent="0.2"/>
    <row r="788" ht="17.25" customHeight="1" x14ac:dyDescent="0.2"/>
    <row r="789" ht="17.25" customHeight="1" x14ac:dyDescent="0.2"/>
    <row r="790" ht="17.25" customHeight="1" x14ac:dyDescent="0.2"/>
    <row r="791" ht="17.25" customHeight="1" x14ac:dyDescent="0.2"/>
    <row r="792" ht="17.25" customHeight="1" x14ac:dyDescent="0.2"/>
    <row r="793" ht="17.25" customHeight="1" x14ac:dyDescent="0.2"/>
    <row r="794" ht="17.25" customHeight="1" x14ac:dyDescent="0.2"/>
    <row r="795" ht="17.25" customHeight="1" x14ac:dyDescent="0.2"/>
    <row r="796" ht="17.25" customHeight="1" x14ac:dyDescent="0.2"/>
    <row r="797" ht="17.25" customHeight="1" x14ac:dyDescent="0.2"/>
    <row r="798" ht="17.25" customHeight="1" x14ac:dyDescent="0.2"/>
    <row r="799" ht="17.25" customHeight="1" x14ac:dyDescent="0.2"/>
    <row r="800" ht="17.25" customHeight="1" x14ac:dyDescent="0.2"/>
    <row r="801" ht="17.25" customHeight="1" x14ac:dyDescent="0.2"/>
    <row r="802" ht="17.25" customHeight="1" x14ac:dyDescent="0.2"/>
    <row r="803" ht="17.25" customHeight="1" x14ac:dyDescent="0.2"/>
    <row r="804" ht="17.25" customHeight="1" x14ac:dyDescent="0.2"/>
    <row r="805" ht="17.25" customHeight="1" x14ac:dyDescent="0.2"/>
    <row r="806" ht="17.25" customHeight="1" x14ac:dyDescent="0.2"/>
    <row r="807" ht="17.25" customHeight="1" x14ac:dyDescent="0.2"/>
    <row r="808" ht="17.25" customHeight="1" x14ac:dyDescent="0.2"/>
    <row r="809" ht="17.25" customHeight="1" x14ac:dyDescent="0.2"/>
    <row r="810" ht="17.25" customHeight="1" x14ac:dyDescent="0.2"/>
    <row r="811" ht="17.25" customHeight="1" x14ac:dyDescent="0.2"/>
    <row r="812" ht="17.25" customHeight="1" x14ac:dyDescent="0.2"/>
    <row r="813" ht="17.25" customHeight="1" x14ac:dyDescent="0.2"/>
    <row r="814" ht="17.25" customHeight="1" x14ac:dyDescent="0.2"/>
    <row r="815" ht="17.25" customHeight="1" x14ac:dyDescent="0.2"/>
    <row r="816" ht="17.25" customHeight="1" x14ac:dyDescent="0.2"/>
    <row r="817" ht="17.25" customHeight="1" x14ac:dyDescent="0.2"/>
    <row r="818" ht="17.25" customHeight="1" x14ac:dyDescent="0.2"/>
    <row r="819" ht="17.25" customHeight="1" x14ac:dyDescent="0.2"/>
    <row r="820" ht="17.25" customHeight="1" x14ac:dyDescent="0.2"/>
    <row r="821" ht="17.25" customHeight="1" x14ac:dyDescent="0.2"/>
    <row r="822" ht="17.25" customHeight="1" x14ac:dyDescent="0.2"/>
    <row r="823" ht="17.25" customHeight="1" x14ac:dyDescent="0.2"/>
    <row r="824" ht="17.25" customHeight="1" x14ac:dyDescent="0.2"/>
    <row r="825" ht="17.25" customHeight="1" x14ac:dyDescent="0.2"/>
    <row r="826" ht="17.25" customHeight="1" x14ac:dyDescent="0.2"/>
    <row r="827" ht="17.25" customHeight="1" x14ac:dyDescent="0.2"/>
    <row r="828" ht="17.25" customHeight="1" x14ac:dyDescent="0.2"/>
    <row r="829" ht="17.25" customHeight="1" x14ac:dyDescent="0.2"/>
    <row r="830" ht="17.25" customHeight="1" x14ac:dyDescent="0.2"/>
    <row r="831" ht="17.25" customHeight="1" x14ac:dyDescent="0.2"/>
    <row r="832" ht="17.25" customHeight="1" x14ac:dyDescent="0.2"/>
    <row r="833" ht="17.25" customHeight="1" x14ac:dyDescent="0.2"/>
    <row r="834" ht="17.25" customHeight="1" x14ac:dyDescent="0.2"/>
    <row r="835" ht="17.25" customHeight="1" x14ac:dyDescent="0.2"/>
    <row r="836" ht="17.25" customHeight="1" x14ac:dyDescent="0.2"/>
    <row r="837" ht="17.25" customHeight="1" x14ac:dyDescent="0.2"/>
    <row r="838" ht="17.25" customHeight="1" x14ac:dyDescent="0.2"/>
    <row r="839" ht="17.25" customHeight="1" x14ac:dyDescent="0.2"/>
    <row r="840" ht="17.25" customHeight="1" x14ac:dyDescent="0.2"/>
    <row r="841" ht="17.25" customHeight="1" x14ac:dyDescent="0.2"/>
    <row r="842" ht="17.25" customHeight="1" x14ac:dyDescent="0.2"/>
    <row r="843" ht="17.25" customHeight="1" x14ac:dyDescent="0.2"/>
    <row r="844" ht="17.25" customHeight="1" x14ac:dyDescent="0.2"/>
    <row r="845" ht="17.25" customHeight="1" x14ac:dyDescent="0.2"/>
    <row r="846" ht="17.25" customHeight="1" x14ac:dyDescent="0.2"/>
    <row r="847" ht="17.25" customHeight="1" x14ac:dyDescent="0.2"/>
    <row r="848" ht="17.25" customHeight="1" x14ac:dyDescent="0.2"/>
    <row r="849" ht="17.25" customHeight="1" x14ac:dyDescent="0.2"/>
    <row r="850" ht="17.25" customHeight="1" x14ac:dyDescent="0.2"/>
    <row r="851" ht="17.25" customHeight="1" x14ac:dyDescent="0.2"/>
    <row r="852" ht="17.25" customHeight="1" x14ac:dyDescent="0.2"/>
    <row r="853" ht="17.25" customHeight="1" x14ac:dyDescent="0.2"/>
    <row r="854" ht="17.25" customHeight="1" x14ac:dyDescent="0.2"/>
    <row r="855" ht="17.25" customHeight="1" x14ac:dyDescent="0.2"/>
    <row r="856" ht="17.25" customHeight="1" x14ac:dyDescent="0.2"/>
    <row r="857" ht="17.25" customHeight="1" x14ac:dyDescent="0.2"/>
    <row r="858" ht="17.25" customHeight="1" x14ac:dyDescent="0.2"/>
    <row r="859" ht="17.25" customHeight="1" x14ac:dyDescent="0.2"/>
    <row r="860" ht="17.25" customHeight="1" x14ac:dyDescent="0.2"/>
    <row r="861" ht="17.25" customHeight="1" x14ac:dyDescent="0.2"/>
    <row r="862" ht="17.25" customHeight="1" x14ac:dyDescent="0.2"/>
    <row r="863" ht="17.25" customHeight="1" x14ac:dyDescent="0.2"/>
    <row r="864" ht="17.25" customHeight="1" x14ac:dyDescent="0.2"/>
    <row r="865" ht="17.25" customHeight="1" x14ac:dyDescent="0.2"/>
    <row r="866" ht="17.25" customHeight="1" x14ac:dyDescent="0.2"/>
    <row r="867" ht="17.25" customHeight="1" x14ac:dyDescent="0.2"/>
    <row r="868" ht="17.25" customHeight="1" x14ac:dyDescent="0.2"/>
    <row r="869" ht="17.25" customHeight="1" x14ac:dyDescent="0.2"/>
    <row r="870" ht="17.25" customHeight="1" x14ac:dyDescent="0.2"/>
    <row r="871" ht="17.25" customHeight="1" x14ac:dyDescent="0.2"/>
    <row r="872" ht="17.25" customHeight="1" x14ac:dyDescent="0.2"/>
    <row r="873" ht="17.25" customHeight="1" x14ac:dyDescent="0.2"/>
    <row r="874" ht="17.25" customHeight="1" x14ac:dyDescent="0.2"/>
    <row r="875" ht="17.25" customHeight="1" x14ac:dyDescent="0.2"/>
    <row r="876" ht="17.25" customHeight="1" x14ac:dyDescent="0.2"/>
    <row r="877" ht="17.25" customHeight="1" x14ac:dyDescent="0.2"/>
    <row r="878" ht="17.25" customHeight="1" x14ac:dyDescent="0.2"/>
    <row r="879" ht="17.25" customHeight="1" x14ac:dyDescent="0.2"/>
    <row r="880" ht="17.25" customHeight="1" x14ac:dyDescent="0.2"/>
    <row r="881" ht="17.25" customHeight="1" x14ac:dyDescent="0.2"/>
    <row r="882" ht="17.25" customHeight="1" x14ac:dyDescent="0.2"/>
    <row r="883" ht="17.25" customHeight="1" x14ac:dyDescent="0.2"/>
    <row r="884" ht="17.25" customHeight="1" x14ac:dyDescent="0.2"/>
    <row r="885" ht="17.25" customHeight="1" x14ac:dyDescent="0.2"/>
    <row r="886" ht="17.25" customHeight="1" x14ac:dyDescent="0.2"/>
    <row r="887" ht="17.25" customHeight="1" x14ac:dyDescent="0.2"/>
    <row r="888" ht="17.25" customHeight="1" x14ac:dyDescent="0.2"/>
    <row r="889" ht="17.25" customHeight="1" x14ac:dyDescent="0.2"/>
    <row r="890" ht="17.25" customHeight="1" x14ac:dyDescent="0.2"/>
    <row r="891" ht="17.25" customHeight="1" x14ac:dyDescent="0.2"/>
    <row r="892" ht="17.25" customHeight="1" x14ac:dyDescent="0.2"/>
    <row r="893" ht="17.25" customHeight="1" x14ac:dyDescent="0.2"/>
    <row r="894" ht="17.25" customHeight="1" x14ac:dyDescent="0.2"/>
    <row r="895" ht="17.25" customHeight="1" x14ac:dyDescent="0.2"/>
    <row r="896" ht="17.25" customHeight="1" x14ac:dyDescent="0.2"/>
    <row r="897" ht="17.25" customHeight="1" x14ac:dyDescent="0.2"/>
    <row r="898" ht="17.25" customHeight="1" x14ac:dyDescent="0.2"/>
    <row r="899" ht="17.25" customHeight="1" x14ac:dyDescent="0.2"/>
    <row r="900" ht="17.25" customHeight="1" x14ac:dyDescent="0.2"/>
    <row r="901" ht="17.25" customHeight="1" x14ac:dyDescent="0.2"/>
    <row r="902" ht="17.25" customHeight="1" x14ac:dyDescent="0.2"/>
    <row r="903" ht="17.25" customHeight="1" x14ac:dyDescent="0.2"/>
    <row r="904" ht="17.25" customHeight="1" x14ac:dyDescent="0.2"/>
    <row r="905" ht="17.25" customHeight="1" x14ac:dyDescent="0.2"/>
    <row r="906" ht="17.25" customHeight="1" x14ac:dyDescent="0.2"/>
    <row r="907" ht="17.25" customHeight="1" x14ac:dyDescent="0.2"/>
    <row r="908" ht="17.25" customHeight="1" x14ac:dyDescent="0.2"/>
    <row r="909" ht="17.25" customHeight="1" x14ac:dyDescent="0.2"/>
    <row r="910" ht="17.25" customHeight="1" x14ac:dyDescent="0.2"/>
    <row r="911" ht="17.25" customHeight="1" x14ac:dyDescent="0.2"/>
    <row r="912" ht="17.25" customHeight="1" x14ac:dyDescent="0.2"/>
    <row r="913" ht="17.25" customHeight="1" x14ac:dyDescent="0.2"/>
    <row r="914" ht="17.25" customHeight="1" x14ac:dyDescent="0.2"/>
    <row r="915" ht="17.25" customHeight="1" x14ac:dyDescent="0.2"/>
    <row r="916" ht="17.25" customHeight="1" x14ac:dyDescent="0.2"/>
    <row r="917" ht="17.25" customHeight="1" x14ac:dyDescent="0.2"/>
    <row r="918" ht="17.25" customHeight="1" x14ac:dyDescent="0.2"/>
    <row r="919" ht="17.25" customHeight="1" x14ac:dyDescent="0.2"/>
    <row r="920" ht="17.25" customHeight="1" x14ac:dyDescent="0.2"/>
    <row r="921" ht="17.25" customHeight="1" x14ac:dyDescent="0.2"/>
    <row r="922" ht="17.25" customHeight="1" x14ac:dyDescent="0.2"/>
    <row r="923" ht="17.25" customHeight="1" x14ac:dyDescent="0.2"/>
    <row r="924" ht="17.25" customHeight="1" x14ac:dyDescent="0.2"/>
    <row r="925" ht="17.25" customHeight="1" x14ac:dyDescent="0.2"/>
    <row r="926" ht="17.25" customHeight="1" x14ac:dyDescent="0.2"/>
    <row r="927" ht="17.25" customHeight="1" x14ac:dyDescent="0.2"/>
    <row r="928" ht="17.25" customHeight="1" x14ac:dyDescent="0.2"/>
    <row r="929" ht="17.25" customHeight="1" x14ac:dyDescent="0.2"/>
    <row r="930" ht="17.25" customHeight="1" x14ac:dyDescent="0.2"/>
    <row r="931" ht="17.25" customHeight="1" x14ac:dyDescent="0.2"/>
    <row r="932" ht="17.25" customHeight="1" x14ac:dyDescent="0.2"/>
    <row r="933" ht="17.25" customHeight="1" x14ac:dyDescent="0.2"/>
    <row r="934" ht="17.25" customHeight="1" x14ac:dyDescent="0.2"/>
    <row r="935" ht="17.25" customHeight="1" x14ac:dyDescent="0.2"/>
    <row r="936" ht="17.25" customHeight="1" x14ac:dyDescent="0.2"/>
    <row r="937" ht="17.25" customHeight="1" x14ac:dyDescent="0.2"/>
    <row r="938" ht="17.25" customHeight="1" x14ac:dyDescent="0.2"/>
    <row r="939" ht="17.25" customHeight="1" x14ac:dyDescent="0.2"/>
    <row r="940" ht="17.25" customHeight="1" x14ac:dyDescent="0.2"/>
    <row r="941" ht="17.25" customHeight="1" x14ac:dyDescent="0.2"/>
    <row r="942" ht="17.25" customHeight="1" x14ac:dyDescent="0.2"/>
    <row r="943" ht="17.25" customHeight="1" x14ac:dyDescent="0.2"/>
    <row r="944" ht="17.25" customHeight="1" x14ac:dyDescent="0.2"/>
    <row r="945" ht="17.25" customHeight="1" x14ac:dyDescent="0.2"/>
    <row r="946" ht="17.25" customHeight="1" x14ac:dyDescent="0.2"/>
    <row r="947" ht="17.25" customHeight="1" x14ac:dyDescent="0.2"/>
    <row r="948" ht="17.25" customHeight="1" x14ac:dyDescent="0.2"/>
    <row r="949" ht="17.25" customHeight="1" x14ac:dyDescent="0.2"/>
    <row r="950" ht="17.25" customHeight="1" x14ac:dyDescent="0.2"/>
    <row r="951" ht="17.25" customHeight="1" x14ac:dyDescent="0.2"/>
    <row r="952" ht="17.25" customHeight="1" x14ac:dyDescent="0.2"/>
    <row r="953" ht="17.25" customHeight="1" x14ac:dyDescent="0.2"/>
    <row r="954" ht="17.25" customHeight="1" x14ac:dyDescent="0.2"/>
    <row r="955" ht="17.25" customHeight="1" x14ac:dyDescent="0.2"/>
    <row r="956" ht="17.25" customHeight="1" x14ac:dyDescent="0.2"/>
    <row r="957" ht="17.25" customHeight="1" x14ac:dyDescent="0.2"/>
    <row r="958" ht="17.25" customHeight="1" x14ac:dyDescent="0.2"/>
    <row r="959" ht="17.25" customHeight="1" x14ac:dyDescent="0.2"/>
    <row r="960" ht="17.25" customHeight="1" x14ac:dyDescent="0.2"/>
    <row r="961" ht="17.25" customHeight="1" x14ac:dyDescent="0.2"/>
    <row r="962" ht="17.25" customHeight="1" x14ac:dyDescent="0.2"/>
    <row r="963" ht="17.25" customHeight="1" x14ac:dyDescent="0.2"/>
    <row r="964" ht="17.25" customHeight="1" x14ac:dyDescent="0.2"/>
    <row r="965" ht="17.25" customHeight="1" x14ac:dyDescent="0.2"/>
    <row r="966" ht="17.25" customHeight="1" x14ac:dyDescent="0.2"/>
    <row r="967" ht="17.25" customHeight="1" x14ac:dyDescent="0.2"/>
    <row r="968" ht="17.25" customHeight="1" x14ac:dyDescent="0.2"/>
    <row r="969" ht="17.25" customHeight="1" x14ac:dyDescent="0.2"/>
    <row r="970" ht="17.25" customHeight="1" x14ac:dyDescent="0.2"/>
    <row r="971" ht="17.25" customHeight="1" x14ac:dyDescent="0.2"/>
    <row r="972" ht="17.25" customHeight="1" x14ac:dyDescent="0.2"/>
    <row r="973" ht="17.25" customHeight="1" x14ac:dyDescent="0.2"/>
    <row r="974" ht="17.25" customHeight="1" x14ac:dyDescent="0.2"/>
    <row r="975" ht="17.25" customHeight="1" x14ac:dyDescent="0.2"/>
    <row r="976" ht="17.25" customHeight="1" x14ac:dyDescent="0.2"/>
    <row r="977" ht="17.25" customHeight="1" x14ac:dyDescent="0.2"/>
    <row r="978" ht="17.25" customHeight="1" x14ac:dyDescent="0.2"/>
    <row r="979" ht="17.25" customHeight="1" x14ac:dyDescent="0.2"/>
    <row r="980" ht="17.25" customHeight="1" x14ac:dyDescent="0.2"/>
    <row r="981" ht="17.25" customHeight="1" x14ac:dyDescent="0.2"/>
    <row r="982" ht="17.25" customHeight="1" x14ac:dyDescent="0.2"/>
    <row r="983" ht="17.25" customHeight="1" x14ac:dyDescent="0.2"/>
    <row r="984" ht="17.25" customHeight="1" x14ac:dyDescent="0.2"/>
    <row r="985" ht="17.25" customHeight="1" x14ac:dyDescent="0.2"/>
    <row r="986" ht="17.25" customHeight="1" x14ac:dyDescent="0.2"/>
    <row r="987" ht="17.25" customHeight="1" x14ac:dyDescent="0.2"/>
    <row r="988" ht="17.25" customHeight="1" x14ac:dyDescent="0.2"/>
    <row r="989" ht="17.25" customHeight="1" x14ac:dyDescent="0.2"/>
    <row r="990" ht="17.25" customHeight="1" x14ac:dyDescent="0.2"/>
    <row r="991" ht="17.25" customHeight="1" x14ac:dyDescent="0.2"/>
    <row r="992" ht="17.25" customHeight="1" x14ac:dyDescent="0.2"/>
    <row r="993" ht="17.25" customHeight="1" x14ac:dyDescent="0.2"/>
    <row r="994" ht="17.25" customHeight="1" x14ac:dyDescent="0.2"/>
    <row r="995" ht="17.25" customHeight="1" x14ac:dyDescent="0.2"/>
    <row r="996" ht="17.25" customHeight="1" x14ac:dyDescent="0.2"/>
    <row r="997" ht="17.25" customHeight="1" x14ac:dyDescent="0.2"/>
    <row r="998" ht="17.25" customHeight="1" x14ac:dyDescent="0.2"/>
    <row r="999" ht="17.25" customHeight="1" x14ac:dyDescent="0.2"/>
    <row r="1000" ht="17.25" customHeight="1" x14ac:dyDescent="0.2"/>
    <row r="1001" ht="17.25" customHeight="1" x14ac:dyDescent="0.2"/>
    <row r="1002" ht="17.25" customHeight="1" x14ac:dyDescent="0.2"/>
    <row r="1003" ht="17.25" customHeight="1" x14ac:dyDescent="0.2"/>
    <row r="1004" ht="17.25" customHeight="1" x14ac:dyDescent="0.2"/>
    <row r="1005" ht="17.25" customHeight="1" x14ac:dyDescent="0.2"/>
    <row r="1006" ht="17.25" customHeight="1" x14ac:dyDescent="0.2"/>
    <row r="1007" ht="17.25" customHeight="1" x14ac:dyDescent="0.2"/>
    <row r="1008" ht="17.25" customHeight="1" x14ac:dyDescent="0.2"/>
    <row r="1009" ht="17.25" customHeight="1" x14ac:dyDescent="0.2"/>
    <row r="1010" ht="17.25" customHeight="1" x14ac:dyDescent="0.2"/>
    <row r="1011" ht="17.25" customHeight="1" x14ac:dyDescent="0.2"/>
    <row r="1012" ht="17.25" customHeight="1" x14ac:dyDescent="0.2"/>
    <row r="1013" ht="17.25" customHeight="1" x14ac:dyDescent="0.2"/>
    <row r="1014" ht="17.25" customHeight="1" x14ac:dyDescent="0.2"/>
    <row r="1015" ht="17.25" customHeight="1" x14ac:dyDescent="0.2"/>
    <row r="1016" ht="17.25" customHeight="1" x14ac:dyDescent="0.2"/>
    <row r="1017" ht="17.25" customHeight="1" x14ac:dyDescent="0.2"/>
    <row r="1018" ht="17.25" customHeight="1" x14ac:dyDescent="0.2"/>
    <row r="1019" ht="17.25" customHeight="1" x14ac:dyDescent="0.2"/>
    <row r="1020" ht="17.25" customHeight="1" x14ac:dyDescent="0.2"/>
    <row r="1021" ht="17.25" customHeight="1" x14ac:dyDescent="0.2"/>
    <row r="1022" ht="17.25" customHeight="1" x14ac:dyDescent="0.2"/>
    <row r="1023" ht="17.25" customHeight="1" x14ac:dyDescent="0.2"/>
    <row r="1024" ht="17.25" customHeight="1" x14ac:dyDescent="0.2"/>
    <row r="1025" ht="17.25" customHeight="1" x14ac:dyDescent="0.2"/>
    <row r="1026" ht="17.25" customHeight="1" x14ac:dyDescent="0.2"/>
    <row r="1027" ht="17.25" customHeight="1" x14ac:dyDescent="0.2"/>
    <row r="1028" ht="17.25" customHeight="1" x14ac:dyDescent="0.2"/>
    <row r="1029" ht="17.25" customHeight="1" x14ac:dyDescent="0.2"/>
    <row r="1030" ht="17.25" customHeight="1" x14ac:dyDescent="0.2"/>
  </sheetData>
  <mergeCells count="245">
    <mergeCell ref="A296:C296"/>
    <mergeCell ref="B307:B308"/>
    <mergeCell ref="C307:C308"/>
    <mergeCell ref="A297:C297"/>
    <mergeCell ref="A298:C298"/>
    <mergeCell ref="A299:C299"/>
    <mergeCell ref="A300:C300"/>
    <mergeCell ref="A301:C301"/>
    <mergeCell ref="A302:C302"/>
    <mergeCell ref="A307:A308"/>
    <mergeCell ref="A305:L305"/>
    <mergeCell ref="A306:L306"/>
    <mergeCell ref="D307:E307"/>
    <mergeCell ref="F307:G307"/>
    <mergeCell ref="H307:I307"/>
    <mergeCell ref="J307:K307"/>
    <mergeCell ref="A246:C246"/>
    <mergeCell ref="A247:C247"/>
    <mergeCell ref="A248:C248"/>
    <mergeCell ref="A249:C249"/>
    <mergeCell ref="A250:C250"/>
    <mergeCell ref="A251:C251"/>
    <mergeCell ref="A252:C252"/>
    <mergeCell ref="A257:A258"/>
    <mergeCell ref="B257:B258"/>
    <mergeCell ref="C257:C258"/>
    <mergeCell ref="A255:L255"/>
    <mergeCell ref="A256:L256"/>
    <mergeCell ref="D257:E257"/>
    <mergeCell ref="F257:G257"/>
    <mergeCell ref="H257:I257"/>
    <mergeCell ref="J257:K257"/>
    <mergeCell ref="A373:C373"/>
    <mergeCell ref="A374:C374"/>
    <mergeCell ref="A375:C375"/>
    <mergeCell ref="A376:C376"/>
    <mergeCell ref="A377:C377"/>
    <mergeCell ref="A350:C350"/>
    <mergeCell ref="A351:C351"/>
    <mergeCell ref="A352:C352"/>
    <mergeCell ref="A357:A358"/>
    <mergeCell ref="B357:B358"/>
    <mergeCell ref="C357:C358"/>
    <mergeCell ref="A371:C371"/>
    <mergeCell ref="A356:L356"/>
    <mergeCell ref="D357:E357"/>
    <mergeCell ref="J357:K357"/>
    <mergeCell ref="A330:L330"/>
    <mergeCell ref="A331:L331"/>
    <mergeCell ref="A372:C372"/>
    <mergeCell ref="A321:C321"/>
    <mergeCell ref="A322:C322"/>
    <mergeCell ref="A323:C323"/>
    <mergeCell ref="A324:C324"/>
    <mergeCell ref="A325:C325"/>
    <mergeCell ref="A326:C326"/>
    <mergeCell ref="A327:C327"/>
    <mergeCell ref="A332:A333"/>
    <mergeCell ref="B332:B333"/>
    <mergeCell ref="C332:C333"/>
    <mergeCell ref="A346:C346"/>
    <mergeCell ref="A347:C347"/>
    <mergeCell ref="A348:C348"/>
    <mergeCell ref="A349:C349"/>
    <mergeCell ref="F357:G357"/>
    <mergeCell ref="H357:I357"/>
    <mergeCell ref="D332:E332"/>
    <mergeCell ref="F332:G332"/>
    <mergeCell ref="H332:I332"/>
    <mergeCell ref="J332:K332"/>
    <mergeCell ref="A355:L355"/>
    <mergeCell ref="A280:L280"/>
    <mergeCell ref="A281:L281"/>
    <mergeCell ref="D282:E282"/>
    <mergeCell ref="F282:G282"/>
    <mergeCell ref="H282:I282"/>
    <mergeCell ref="J282:K282"/>
    <mergeCell ref="A271:C271"/>
    <mergeCell ref="A272:C272"/>
    <mergeCell ref="A273:C273"/>
    <mergeCell ref="A274:C274"/>
    <mergeCell ref="A275:C275"/>
    <mergeCell ref="A276:C276"/>
    <mergeCell ref="A277:C277"/>
    <mergeCell ref="A282:A283"/>
    <mergeCell ref="B282:B283"/>
    <mergeCell ref="C282:C283"/>
    <mergeCell ref="A221:C221"/>
    <mergeCell ref="A222:C222"/>
    <mergeCell ref="A223:C223"/>
    <mergeCell ref="A224:C224"/>
    <mergeCell ref="C232:C233"/>
    <mergeCell ref="D232:E232"/>
    <mergeCell ref="F232:G232"/>
    <mergeCell ref="H232:I232"/>
    <mergeCell ref="A225:C225"/>
    <mergeCell ref="A226:C226"/>
    <mergeCell ref="A227:C227"/>
    <mergeCell ref="A230:L230"/>
    <mergeCell ref="A231:L231"/>
    <mergeCell ref="A232:A233"/>
    <mergeCell ref="B232:B233"/>
    <mergeCell ref="J232:K232"/>
    <mergeCell ref="A171:C171"/>
    <mergeCell ref="B182:B183"/>
    <mergeCell ref="C182:C183"/>
    <mergeCell ref="A172:C172"/>
    <mergeCell ref="A173:C173"/>
    <mergeCell ref="A174:C174"/>
    <mergeCell ref="A175:C175"/>
    <mergeCell ref="A176:C176"/>
    <mergeCell ref="A177:C177"/>
    <mergeCell ref="A182:A183"/>
    <mergeCell ref="A180:L180"/>
    <mergeCell ref="A181:L181"/>
    <mergeCell ref="A123:C123"/>
    <mergeCell ref="A124:C124"/>
    <mergeCell ref="A125:C125"/>
    <mergeCell ref="A126:C126"/>
    <mergeCell ref="A127:C127"/>
    <mergeCell ref="A132:A133"/>
    <mergeCell ref="B132:B133"/>
    <mergeCell ref="C132:C133"/>
    <mergeCell ref="A146:C146"/>
    <mergeCell ref="A96:C96"/>
    <mergeCell ref="A97:C97"/>
    <mergeCell ref="A98:C98"/>
    <mergeCell ref="A99:C99"/>
    <mergeCell ref="A100:C100"/>
    <mergeCell ref="A101:C101"/>
    <mergeCell ref="A102:C102"/>
    <mergeCell ref="A121:C121"/>
    <mergeCell ref="A122:C122"/>
    <mergeCell ref="A105:L105"/>
    <mergeCell ref="A106:L106"/>
    <mergeCell ref="A107:A108"/>
    <mergeCell ref="B107:B108"/>
    <mergeCell ref="C107:C108"/>
    <mergeCell ref="D107:E107"/>
    <mergeCell ref="F107:G107"/>
    <mergeCell ref="H107:I107"/>
    <mergeCell ref="J107:K107"/>
    <mergeCell ref="F82:G82"/>
    <mergeCell ref="H82:I82"/>
    <mergeCell ref="J82:K82"/>
    <mergeCell ref="A71:C71"/>
    <mergeCell ref="A72:C72"/>
    <mergeCell ref="A73:C73"/>
    <mergeCell ref="A74:C74"/>
    <mergeCell ref="A75:C75"/>
    <mergeCell ref="A76:C76"/>
    <mergeCell ref="A77:C77"/>
    <mergeCell ref="F207:G207"/>
    <mergeCell ref="H207:I207"/>
    <mergeCell ref="D182:E182"/>
    <mergeCell ref="F182:G182"/>
    <mergeCell ref="H182:I182"/>
    <mergeCell ref="J182:K182"/>
    <mergeCell ref="A205:L205"/>
    <mergeCell ref="A206:L206"/>
    <mergeCell ref="D207:E207"/>
    <mergeCell ref="J207:K207"/>
    <mergeCell ref="A196:C196"/>
    <mergeCell ref="A197:C197"/>
    <mergeCell ref="A198:C198"/>
    <mergeCell ref="A199:C199"/>
    <mergeCell ref="A200:C200"/>
    <mergeCell ref="A201:C201"/>
    <mergeCell ref="A202:C202"/>
    <mergeCell ref="A207:A208"/>
    <mergeCell ref="B207:B208"/>
    <mergeCell ref="C207:C208"/>
    <mergeCell ref="D132:E132"/>
    <mergeCell ref="F132:G132"/>
    <mergeCell ref="H132:I132"/>
    <mergeCell ref="J132:K132"/>
    <mergeCell ref="A155:L155"/>
    <mergeCell ref="A156:L156"/>
    <mergeCell ref="D157:E157"/>
    <mergeCell ref="F157:G157"/>
    <mergeCell ref="H157:I157"/>
    <mergeCell ref="J157:K157"/>
    <mergeCell ref="A147:C147"/>
    <mergeCell ref="A148:C148"/>
    <mergeCell ref="A149:C149"/>
    <mergeCell ref="A150:C150"/>
    <mergeCell ref="A151:C151"/>
    <mergeCell ref="A152:C152"/>
    <mergeCell ref="A157:A158"/>
    <mergeCell ref="B157:B158"/>
    <mergeCell ref="C157:C158"/>
    <mergeCell ref="A46:C46"/>
    <mergeCell ref="A47:C47"/>
    <mergeCell ref="A48:C48"/>
    <mergeCell ref="A49:C49"/>
    <mergeCell ref="A50:C50"/>
    <mergeCell ref="D57:E57"/>
    <mergeCell ref="F57:G57"/>
    <mergeCell ref="A130:L130"/>
    <mergeCell ref="A131:L131"/>
    <mergeCell ref="H57:I57"/>
    <mergeCell ref="J57:K57"/>
    <mergeCell ref="A51:C51"/>
    <mergeCell ref="A52:C52"/>
    <mergeCell ref="A55:L55"/>
    <mergeCell ref="A56:L56"/>
    <mergeCell ref="A57:A58"/>
    <mergeCell ref="B57:B58"/>
    <mergeCell ref="C57:C58"/>
    <mergeCell ref="A80:L80"/>
    <mergeCell ref="A81:L81"/>
    <mergeCell ref="A82:A83"/>
    <mergeCell ref="B82:B83"/>
    <mergeCell ref="C82:C83"/>
    <mergeCell ref="D82:E82"/>
    <mergeCell ref="H32:I32"/>
    <mergeCell ref="J32:K32"/>
    <mergeCell ref="A26:C26"/>
    <mergeCell ref="A27:C27"/>
    <mergeCell ref="A30:L30"/>
    <mergeCell ref="A31:L31"/>
    <mergeCell ref="A32:A33"/>
    <mergeCell ref="B32:B33"/>
    <mergeCell ref="C32:C33"/>
    <mergeCell ref="D32:E32"/>
    <mergeCell ref="F32:G32"/>
    <mergeCell ref="F7:G7"/>
    <mergeCell ref="H7:I7"/>
    <mergeCell ref="O7:T7"/>
    <mergeCell ref="V19:W30"/>
    <mergeCell ref="A1:L1"/>
    <mergeCell ref="O1:P4"/>
    <mergeCell ref="A3:L3"/>
    <mergeCell ref="A5:L5"/>
    <mergeCell ref="A6:L6"/>
    <mergeCell ref="A7:A8"/>
    <mergeCell ref="B7:B8"/>
    <mergeCell ref="J7:K7"/>
    <mergeCell ref="C7:C8"/>
    <mergeCell ref="D7:E7"/>
    <mergeCell ref="A21:C21"/>
    <mergeCell ref="A22:C22"/>
    <mergeCell ref="A23:C23"/>
    <mergeCell ref="A24:C24"/>
    <mergeCell ref="A25:C25"/>
  </mergeCells>
  <pageMargins left="0.7" right="0.7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81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25.5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25</v>
      </c>
      <c r="P1" s="100"/>
    </row>
    <row r="2" spans="1:20" ht="17.25" customHeight="1" x14ac:dyDescent="0.2">
      <c r="M2" s="2"/>
      <c r="N2" s="2"/>
      <c r="O2" s="100"/>
      <c r="P2" s="100"/>
    </row>
    <row r="3" spans="1:20" ht="17.25" customHeight="1" x14ac:dyDescent="0.25">
      <c r="A3" s="124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7.25" customHeight="1" x14ac:dyDescent="0.2">
      <c r="M4" s="2"/>
      <c r="N4" s="2"/>
      <c r="O4" s="100"/>
      <c r="P4" s="100"/>
    </row>
    <row r="5" spans="1:20" ht="17.25" customHeight="1" x14ac:dyDescent="0.25">
      <c r="A5" s="94" t="s">
        <v>30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7.25" customHeight="1" x14ac:dyDescent="0.25">
      <c r="A6" s="106" t="s">
        <v>27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7.2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28</v>
      </c>
      <c r="P7" s="97"/>
      <c r="Q7" s="97"/>
      <c r="R7" s="97"/>
      <c r="S7" s="97"/>
      <c r="T7" s="98"/>
    </row>
    <row r="8" spans="1:20" ht="17.25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7.25" customHeight="1" x14ac:dyDescent="0.2">
      <c r="A9" s="54">
        <f>'F3 J'!A184</f>
        <v>0</v>
      </c>
      <c r="B9" s="54">
        <f>'F3 J'!B184</f>
        <v>0</v>
      </c>
      <c r="C9" s="59">
        <f>'F3 J'!C184</f>
        <v>0</v>
      </c>
      <c r="D9" s="54">
        <f>'F3 J'!D184</f>
        <v>0</v>
      </c>
      <c r="E9" s="65">
        <f>'F3 J'!E184</f>
        <v>0</v>
      </c>
      <c r="F9" s="59">
        <f>'F3 J'!F184</f>
        <v>0</v>
      </c>
      <c r="G9" s="65">
        <f>'F3 J'!G184</f>
        <v>0</v>
      </c>
      <c r="H9" s="59">
        <f>'F3 J'!H184</f>
        <v>0</v>
      </c>
      <c r="I9" s="65">
        <f>'F3 J'!I184</f>
        <v>0</v>
      </c>
      <c r="J9" s="59">
        <f>'F3 J'!J184</f>
        <v>0</v>
      </c>
      <c r="K9" s="65">
        <f>'F3 J'!K184</f>
        <v>0</v>
      </c>
      <c r="L9" s="16">
        <f t="shared" ref="L9:L20" si="0">SUM($E9+$G9+$I9+$K9)</f>
        <v>0</v>
      </c>
      <c r="M9" s="17"/>
      <c r="N9" s="2"/>
      <c r="O9" s="18" t="str">
        <f>A5</f>
        <v>DINAN F3J</v>
      </c>
      <c r="P9" s="19">
        <f>E25</f>
        <v>0</v>
      </c>
      <c r="Q9" s="19">
        <f>G25</f>
        <v>0</v>
      </c>
      <c r="R9" s="19">
        <f>I25</f>
        <v>0</v>
      </c>
      <c r="S9" s="19">
        <f t="shared" ref="S9:T9" si="1">K25</f>
        <v>0</v>
      </c>
      <c r="T9" s="19">
        <f t="shared" si="1"/>
        <v>0</v>
      </c>
    </row>
    <row r="10" spans="1:20" ht="17.25" customHeight="1" x14ac:dyDescent="0.2">
      <c r="A10" s="54">
        <f>'F3 J'!A185</f>
        <v>0</v>
      </c>
      <c r="B10" s="54">
        <f>'F3 J'!B185</f>
        <v>0</v>
      </c>
      <c r="C10" s="59">
        <f>'F3 J'!C185</f>
        <v>0</v>
      </c>
      <c r="D10" s="54">
        <f>'F3 J'!D185</f>
        <v>0</v>
      </c>
      <c r="E10" s="65">
        <f>'F3 J'!E185</f>
        <v>0</v>
      </c>
      <c r="F10" s="59">
        <f>'F3 J'!F185</f>
        <v>0</v>
      </c>
      <c r="G10" s="65">
        <f>'F3 J'!G185</f>
        <v>0</v>
      </c>
      <c r="H10" s="59">
        <f>'F3 J'!H185</f>
        <v>0</v>
      </c>
      <c r="I10" s="65">
        <f>'F3 J'!I185</f>
        <v>0</v>
      </c>
      <c r="J10" s="59">
        <f>'F3 J'!J185</f>
        <v>0</v>
      </c>
      <c r="K10" s="65">
        <f>'F3 J'!K185</f>
        <v>0</v>
      </c>
      <c r="L10" s="16">
        <f t="shared" si="0"/>
        <v>0</v>
      </c>
      <c r="M10" s="17"/>
      <c r="N10" s="2"/>
      <c r="O10" s="18" t="str">
        <f>A28</f>
        <v>BRUZ F3J</v>
      </c>
      <c r="P10" s="19">
        <f>E48</f>
        <v>126.85</v>
      </c>
      <c r="Q10" s="19">
        <f>G48</f>
        <v>127.64999999999999</v>
      </c>
      <c r="R10" s="19">
        <f>I48</f>
        <v>112.95</v>
      </c>
      <c r="S10" s="19">
        <f t="shared" ref="S10:T10" si="2">K48</f>
        <v>115.75</v>
      </c>
      <c r="T10" s="19">
        <f t="shared" si="2"/>
        <v>483.2</v>
      </c>
    </row>
    <row r="11" spans="1:20" ht="17.25" customHeight="1" x14ac:dyDescent="0.2">
      <c r="A11" s="54">
        <f>'F3 J'!A186</f>
        <v>0</v>
      </c>
      <c r="B11" s="54">
        <f>'F3 J'!B186</f>
        <v>0</v>
      </c>
      <c r="C11" s="59">
        <f>'F3 J'!C186</f>
        <v>0</v>
      </c>
      <c r="D11" s="54">
        <f>'F3 J'!D186</f>
        <v>0</v>
      </c>
      <c r="E11" s="65">
        <f>'F3 J'!E186</f>
        <v>0</v>
      </c>
      <c r="F11" s="59">
        <f>'F3 J'!F186</f>
        <v>0</v>
      </c>
      <c r="G11" s="65">
        <f>'F3 J'!G186</f>
        <v>0</v>
      </c>
      <c r="H11" s="59">
        <f>'F3 J'!H186</f>
        <v>0</v>
      </c>
      <c r="I11" s="65">
        <f>'F3 J'!I186</f>
        <v>0</v>
      </c>
      <c r="J11" s="59">
        <f>'F3 J'!J186</f>
        <v>0</v>
      </c>
      <c r="K11" s="65">
        <f>'F3 J'!K186</f>
        <v>0</v>
      </c>
      <c r="L11" s="16">
        <f t="shared" si="0"/>
        <v>0</v>
      </c>
      <c r="M11" s="17"/>
      <c r="N11" s="2"/>
      <c r="O11" s="18" t="str">
        <f>A51</f>
        <v>HENNEBONT F3J</v>
      </c>
      <c r="P11" s="19">
        <f>E71</f>
        <v>0</v>
      </c>
      <c r="Q11" s="19">
        <f>G71</f>
        <v>0</v>
      </c>
      <c r="R11" s="19">
        <f>I71</f>
        <v>0</v>
      </c>
      <c r="S11" s="19">
        <f t="shared" ref="S11:T11" si="3">K71</f>
        <v>0</v>
      </c>
      <c r="T11" s="19">
        <f t="shared" si="3"/>
        <v>0</v>
      </c>
    </row>
    <row r="12" spans="1:20" ht="17.25" customHeight="1" x14ac:dyDescent="0.2">
      <c r="A12" s="54">
        <f>'F3 J'!A187</f>
        <v>0</v>
      </c>
      <c r="B12" s="54">
        <f>'F3 J'!B187</f>
        <v>0</v>
      </c>
      <c r="C12" s="59">
        <f>'F3 J'!C187</f>
        <v>0</v>
      </c>
      <c r="D12" s="54">
        <f>'F3 J'!D187</f>
        <v>0</v>
      </c>
      <c r="E12" s="65">
        <f>'F3 J'!E187</f>
        <v>0</v>
      </c>
      <c r="F12" s="59">
        <f>'F3 J'!F187</f>
        <v>0</v>
      </c>
      <c r="G12" s="65">
        <f>'F3 J'!G187</f>
        <v>0</v>
      </c>
      <c r="H12" s="59">
        <f>'F3 J'!H187</f>
        <v>0</v>
      </c>
      <c r="I12" s="65">
        <f>'F3 J'!I187</f>
        <v>0</v>
      </c>
      <c r="J12" s="59">
        <f>'F3 J'!J187</f>
        <v>0</v>
      </c>
      <c r="K12" s="65">
        <f>'F3 J'!K187</f>
        <v>0</v>
      </c>
      <c r="L12" s="16">
        <f t="shared" si="0"/>
        <v>0</v>
      </c>
      <c r="M12" s="17"/>
      <c r="N12" s="2"/>
      <c r="O12" s="18" t="str">
        <f>A74</f>
        <v>LANESTER F3J</v>
      </c>
      <c r="P12" s="19">
        <f>E94</f>
        <v>0</v>
      </c>
      <c r="Q12" s="19">
        <f>G94</f>
        <v>0</v>
      </c>
      <c r="R12" s="19">
        <f>I94</f>
        <v>0</v>
      </c>
      <c r="S12" s="19">
        <f t="shared" ref="S12:T12" si="4">K94</f>
        <v>0</v>
      </c>
      <c r="T12" s="19">
        <f t="shared" si="4"/>
        <v>0</v>
      </c>
    </row>
    <row r="13" spans="1:20" ht="17.25" customHeight="1" x14ac:dyDescent="0.2">
      <c r="A13" s="54">
        <f>'F3 J'!A188</f>
        <v>0</v>
      </c>
      <c r="B13" s="54">
        <f>'F3 J'!B188</f>
        <v>0</v>
      </c>
      <c r="C13" s="66">
        <f>'F3 J'!C188</f>
        <v>0</v>
      </c>
      <c r="D13" s="54">
        <f>'F3 J'!D188</f>
        <v>0</v>
      </c>
      <c r="E13" s="65">
        <f>'F3 J'!E188</f>
        <v>0</v>
      </c>
      <c r="F13" s="59">
        <f>'F3 J'!F188</f>
        <v>0</v>
      </c>
      <c r="G13" s="65">
        <f>'F3 J'!G188</f>
        <v>0</v>
      </c>
      <c r="H13" s="59">
        <f>'F3 J'!H188</f>
        <v>0</v>
      </c>
      <c r="I13" s="65">
        <f>'F3 J'!I188</f>
        <v>0</v>
      </c>
      <c r="J13" s="59">
        <f>'F3 J'!J188</f>
        <v>0</v>
      </c>
      <c r="K13" s="65">
        <f>'F3 J'!K188</f>
        <v>0</v>
      </c>
      <c r="L13" s="16">
        <f t="shared" si="0"/>
        <v>0</v>
      </c>
      <c r="M13" s="17"/>
      <c r="N13" s="2"/>
      <c r="O13" s="18" t="str">
        <f>A97</f>
        <v>ETEL F3J</v>
      </c>
      <c r="P13" s="19">
        <f>E117</f>
        <v>0</v>
      </c>
      <c r="Q13" s="19">
        <f>G117</f>
        <v>0</v>
      </c>
      <c r="R13" s="19">
        <f>I117</f>
        <v>0</v>
      </c>
      <c r="S13" s="19">
        <f t="shared" ref="S13:T13" si="5">K117</f>
        <v>0</v>
      </c>
      <c r="T13" s="19">
        <f t="shared" si="5"/>
        <v>0</v>
      </c>
    </row>
    <row r="14" spans="1:20" ht="17.25" customHeight="1" x14ac:dyDescent="0.2">
      <c r="A14" s="54">
        <f>'F3 J'!A189</f>
        <v>0</v>
      </c>
      <c r="B14" s="54">
        <f>'F3 J'!B189</f>
        <v>0</v>
      </c>
      <c r="C14" s="59">
        <f>'F3 J'!C189</f>
        <v>0</v>
      </c>
      <c r="D14" s="54">
        <f>'F3 J'!D189</f>
        <v>0</v>
      </c>
      <c r="E14" s="65">
        <f>'F3 J'!E189</f>
        <v>0</v>
      </c>
      <c r="F14" s="59">
        <f>'F3 J'!F189</f>
        <v>0</v>
      </c>
      <c r="G14" s="65">
        <f>'F3 J'!G189</f>
        <v>0</v>
      </c>
      <c r="H14" s="59">
        <f>'F3 J'!H189</f>
        <v>0</v>
      </c>
      <c r="I14" s="65">
        <f>'F3 J'!I189</f>
        <v>0</v>
      </c>
      <c r="J14" s="59">
        <f>'F3 J'!J189</f>
        <v>0</v>
      </c>
      <c r="K14" s="65">
        <f>'F3 J'!K189</f>
        <v>0</v>
      </c>
      <c r="L14" s="16">
        <f t="shared" si="0"/>
        <v>0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7.25" customHeight="1" x14ac:dyDescent="0.2">
      <c r="A15" s="54">
        <f>'F3 J'!A190</f>
        <v>0</v>
      </c>
      <c r="B15" s="54">
        <f>'F3 J'!B190</f>
        <v>0</v>
      </c>
      <c r="C15" s="66">
        <f>'F3 J'!C190</f>
        <v>0</v>
      </c>
      <c r="D15" s="54">
        <f>'F3 J'!D190</f>
        <v>0</v>
      </c>
      <c r="E15" s="65">
        <f>'F3 J'!E190</f>
        <v>0</v>
      </c>
      <c r="F15" s="59">
        <f>'F3 J'!F190</f>
        <v>0</v>
      </c>
      <c r="G15" s="65">
        <f>'F3 J'!G190</f>
        <v>0</v>
      </c>
      <c r="H15" s="59">
        <f>'F3 J'!H190</f>
        <v>0</v>
      </c>
      <c r="I15" s="65">
        <f>'F3 J'!I190</f>
        <v>0</v>
      </c>
      <c r="J15" s="59">
        <f>'F3 J'!J190</f>
        <v>0</v>
      </c>
      <c r="K15" s="65">
        <f>'F3 J'!K190</f>
        <v>0</v>
      </c>
      <c r="L15" s="16">
        <f t="shared" si="0"/>
        <v>0</v>
      </c>
      <c r="M15" s="17"/>
      <c r="N15" s="2"/>
      <c r="O15" s="18" t="str">
        <f>A120</f>
        <v>G2C F3J</v>
      </c>
      <c r="P15" s="19">
        <f>E140</f>
        <v>0</v>
      </c>
      <c r="Q15" s="19">
        <f>G140</f>
        <v>0</v>
      </c>
      <c r="R15" s="19">
        <f>I140</f>
        <v>0</v>
      </c>
      <c r="S15" s="19">
        <f t="shared" ref="S15:T15" si="7">K140</f>
        <v>0</v>
      </c>
      <c r="T15" s="19">
        <f t="shared" si="7"/>
        <v>0</v>
      </c>
    </row>
    <row r="16" spans="1:20" ht="17.25" customHeight="1" x14ac:dyDescent="0.2">
      <c r="A16" s="54">
        <f>'F3 J'!A191</f>
        <v>0</v>
      </c>
      <c r="B16" s="54">
        <f>'F3 J'!B191</f>
        <v>0</v>
      </c>
      <c r="C16" s="59">
        <f>'F3 J'!C191</f>
        <v>0</v>
      </c>
      <c r="D16" s="54">
        <f>'F3 J'!D191</f>
        <v>0</v>
      </c>
      <c r="E16" s="65">
        <f>'F3 J'!E191</f>
        <v>0</v>
      </c>
      <c r="F16" s="59">
        <f>'F3 J'!F191</f>
        <v>0</v>
      </c>
      <c r="G16" s="65">
        <f>'F3 J'!G191</f>
        <v>0</v>
      </c>
      <c r="H16" s="59">
        <f>'F3 J'!H191</f>
        <v>0</v>
      </c>
      <c r="I16" s="65">
        <f>'F3 J'!I191</f>
        <v>0</v>
      </c>
      <c r="J16" s="59">
        <f>'F3 J'!J191</f>
        <v>0</v>
      </c>
      <c r="K16" s="65">
        <f>'F3 J'!K191</f>
        <v>0</v>
      </c>
      <c r="L16" s="16">
        <f t="shared" si="0"/>
        <v>0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7.25" customHeight="1" x14ac:dyDescent="0.2">
      <c r="A17" s="54">
        <f>'F3 J'!A192</f>
        <v>0</v>
      </c>
      <c r="B17" s="54">
        <f>'F3 J'!B192</f>
        <v>0</v>
      </c>
      <c r="C17" s="59">
        <f>'F3 J'!C192</f>
        <v>0</v>
      </c>
      <c r="D17" s="54">
        <f>'F3 J'!D192</f>
        <v>0</v>
      </c>
      <c r="E17" s="65">
        <f>'F3 J'!E192</f>
        <v>0</v>
      </c>
      <c r="F17" s="59">
        <f>'F3 J'!F192</f>
        <v>0</v>
      </c>
      <c r="G17" s="65">
        <f>'F3 J'!G192</f>
        <v>0</v>
      </c>
      <c r="H17" s="59">
        <f>'F3 J'!H192</f>
        <v>0</v>
      </c>
      <c r="I17" s="65">
        <f>'F3 J'!I192</f>
        <v>0</v>
      </c>
      <c r="J17" s="59">
        <f>'F3 J'!J192</f>
        <v>0</v>
      </c>
      <c r="K17" s="65">
        <f>'F3 J'!K192</f>
        <v>0</v>
      </c>
      <c r="L17" s="16">
        <f t="shared" si="0"/>
        <v>0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7.25" customHeight="1" x14ac:dyDescent="0.2">
      <c r="A18" s="54">
        <f>'F3 J'!A193</f>
        <v>0</v>
      </c>
      <c r="B18" s="54">
        <f>'F3 J'!B193</f>
        <v>0</v>
      </c>
      <c r="C18" s="59">
        <f>'F3 J'!C193</f>
        <v>0</v>
      </c>
      <c r="D18" s="54">
        <f>'F3 J'!D193</f>
        <v>0</v>
      </c>
      <c r="E18" s="65">
        <f>'F3 J'!E193</f>
        <v>0</v>
      </c>
      <c r="F18" s="59">
        <f>'F3 J'!F193</f>
        <v>0</v>
      </c>
      <c r="G18" s="65">
        <f>'F3 J'!G193</f>
        <v>0</v>
      </c>
      <c r="H18" s="59">
        <f>'F3 J'!H193</f>
        <v>0</v>
      </c>
      <c r="I18" s="65">
        <f>'F3 J'!I193</f>
        <v>0</v>
      </c>
      <c r="J18" s="59">
        <f>'F3 J'!J193</f>
        <v>0</v>
      </c>
      <c r="K18" s="65">
        <f>'F3 J'!K193</f>
        <v>0</v>
      </c>
      <c r="L18" s="16">
        <f t="shared" si="0"/>
        <v>0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7.25" customHeight="1" x14ac:dyDescent="0.2">
      <c r="A19" s="54">
        <f>'F3 J'!A194</f>
        <v>0</v>
      </c>
      <c r="B19" s="54">
        <f>'F3 J'!B194</f>
        <v>0</v>
      </c>
      <c r="C19" s="59">
        <f>'F3 J'!C194</f>
        <v>0</v>
      </c>
      <c r="D19" s="54">
        <f>'F3 J'!D194</f>
        <v>0</v>
      </c>
      <c r="E19" s="65">
        <f>'F3 J'!E194</f>
        <v>0</v>
      </c>
      <c r="F19" s="59">
        <f>'F3 J'!F194</f>
        <v>0</v>
      </c>
      <c r="G19" s="65">
        <f>'F3 J'!G194</f>
        <v>0</v>
      </c>
      <c r="H19" s="59">
        <f>'F3 J'!H194</f>
        <v>0</v>
      </c>
      <c r="I19" s="65">
        <f>'F3 J'!I194</f>
        <v>0</v>
      </c>
      <c r="J19" s="59">
        <f>'F3 J'!J194</f>
        <v>0</v>
      </c>
      <c r="K19" s="65">
        <f>'F3 J'!K194</f>
        <v>0</v>
      </c>
      <c r="L19" s="16">
        <f t="shared" si="0"/>
        <v>0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7.25" customHeight="1" x14ac:dyDescent="0.2">
      <c r="A20" s="54">
        <f>'F3 J'!A195</f>
        <v>0</v>
      </c>
      <c r="B20" s="54">
        <f>'F3 J'!B195</f>
        <v>0</v>
      </c>
      <c r="C20" s="59">
        <f>'F3 J'!C195</f>
        <v>0</v>
      </c>
      <c r="D20" s="54">
        <f>'F3 J'!D195</f>
        <v>0</v>
      </c>
      <c r="E20" s="65">
        <f>'F3 J'!E195</f>
        <v>0</v>
      </c>
      <c r="F20" s="59">
        <f>'F3 J'!F195</f>
        <v>0</v>
      </c>
      <c r="G20" s="65">
        <f>'F3 J'!G195</f>
        <v>0</v>
      </c>
      <c r="H20" s="59">
        <f>'F3 J'!H195</f>
        <v>0</v>
      </c>
      <c r="I20" s="65">
        <f>'F3 J'!I195</f>
        <v>0</v>
      </c>
      <c r="J20" s="59">
        <f>'F3 J'!J195</f>
        <v>0</v>
      </c>
      <c r="K20" s="65">
        <f>'F3 J'!K195</f>
        <v>0</v>
      </c>
      <c r="L20" s="16">
        <f t="shared" si="0"/>
        <v>0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7.25" customHeight="1" x14ac:dyDescent="0.2">
      <c r="A21" s="118" t="s">
        <v>18</v>
      </c>
      <c r="B21" s="97"/>
      <c r="C21" s="119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7.25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7.25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7.25" customHeight="1" x14ac:dyDescent="0.2">
      <c r="A24" s="118" t="s">
        <v>18</v>
      </c>
      <c r="B24" s="97"/>
      <c r="C24" s="119"/>
      <c r="D24" s="25"/>
      <c r="E24" s="26">
        <f>SMALL(E9:E20,4)</f>
        <v>0</v>
      </c>
      <c r="F24" s="26"/>
      <c r="G24" s="26">
        <f>SMALL(G9:G20,4)</f>
        <v>0</v>
      </c>
      <c r="H24" s="26"/>
      <c r="I24" s="26">
        <f>SMALL(I9:I20,4)</f>
        <v>0</v>
      </c>
      <c r="J24" s="26"/>
      <c r="K24" s="26">
        <f>SMALL(K9:K20,4)</f>
        <v>0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7.25" customHeight="1" x14ac:dyDescent="0.25">
      <c r="A25" s="120" t="s">
        <v>19</v>
      </c>
      <c r="B25" s="107"/>
      <c r="C25" s="108"/>
      <c r="D25" s="33"/>
      <c r="E25" s="34">
        <f>SUM(E9:E20)-E21-E22-E23-E24</f>
        <v>0</v>
      </c>
      <c r="F25" s="34"/>
      <c r="G25" s="34">
        <f>SUM(G9:G20)-G21-G22-G23-G24</f>
        <v>0</v>
      </c>
      <c r="H25" s="34"/>
      <c r="I25" s="34">
        <f>SUM(I9:I20)-I21-I22-I23-I24</f>
        <v>0</v>
      </c>
      <c r="J25" s="34"/>
      <c r="K25" s="34">
        <f>SUM(K9:K20)-K21-K22-K23-K24</f>
        <v>0</v>
      </c>
      <c r="L25" s="35">
        <f>SUM($E25+$G25+$I25+$K25)</f>
        <v>0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7.25" customHeight="1" x14ac:dyDescent="0.25">
      <c r="A26" s="60"/>
      <c r="B26" s="61" t="s">
        <v>24</v>
      </c>
      <c r="C26" s="61">
        <v>3</v>
      </c>
      <c r="D26" s="60">
        <f>COUNTIF(D9:D20,$C$26)</f>
        <v>0</v>
      </c>
      <c r="E26" s="17"/>
      <c r="F26" s="60">
        <f>COUNTIF(F9:F20,$C$26)</f>
        <v>0</v>
      </c>
      <c r="G26" s="17"/>
      <c r="H26" s="60">
        <f>COUNTIF(H9:H20,$C$26)</f>
        <v>0</v>
      </c>
      <c r="I26" s="17"/>
      <c r="J26" s="60">
        <f>COUNTIF(J9:J20,$C$26)</f>
        <v>0</v>
      </c>
      <c r="K26" s="17"/>
      <c r="L26" s="62" t="s">
        <v>31</v>
      </c>
      <c r="M26" s="2"/>
      <c r="N26" s="2"/>
      <c r="O26" s="2"/>
      <c r="P26" s="2"/>
      <c r="Q26" s="2"/>
      <c r="R26" s="2"/>
      <c r="S26" s="2"/>
      <c r="T26" s="2"/>
      <c r="V26" s="100"/>
      <c r="W26" s="100"/>
    </row>
    <row r="27" spans="1:23" ht="17.25" customHeight="1" x14ac:dyDescent="0.25">
      <c r="B27" s="63" t="s">
        <v>24</v>
      </c>
      <c r="C27" s="63">
        <v>4</v>
      </c>
      <c r="D27" s="60">
        <f>COUNTIF(D9:D20,$C$27)</f>
        <v>0</v>
      </c>
      <c r="F27" s="60">
        <f>COUNTIF(F9:F20,$C$27)</f>
        <v>0</v>
      </c>
      <c r="H27" s="60">
        <f>COUNTIF(H9:H20,$C$27)</f>
        <v>0</v>
      </c>
      <c r="J27" s="60">
        <f>COUNTIF(J9:J20,$C$27)</f>
        <v>0</v>
      </c>
      <c r="L27" s="64" t="s">
        <v>29</v>
      </c>
      <c r="M27" s="2" t="s">
        <v>32</v>
      </c>
      <c r="N27" s="2"/>
      <c r="V27" s="100"/>
      <c r="W27" s="100"/>
    </row>
    <row r="28" spans="1:23" ht="17.25" customHeight="1" x14ac:dyDescent="0.25">
      <c r="A28" s="94" t="s">
        <v>33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95"/>
      <c r="M28" s="4"/>
      <c r="V28" s="100"/>
      <c r="W28" s="100"/>
    </row>
    <row r="29" spans="1:23" ht="17.25" customHeight="1" x14ac:dyDescent="0.25">
      <c r="A29" s="106" t="s">
        <v>27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8"/>
      <c r="M29" s="4"/>
    </row>
    <row r="30" spans="1:23" ht="17.25" customHeight="1" x14ac:dyDescent="0.25">
      <c r="A30" s="109" t="s">
        <v>5</v>
      </c>
      <c r="B30" s="111" t="s">
        <v>6</v>
      </c>
      <c r="C30" s="113" t="s">
        <v>7</v>
      </c>
      <c r="D30" s="94" t="s">
        <v>8</v>
      </c>
      <c r="E30" s="95"/>
      <c r="F30" s="94" t="s">
        <v>9</v>
      </c>
      <c r="G30" s="95"/>
      <c r="H30" s="94" t="s">
        <v>10</v>
      </c>
      <c r="I30" s="95"/>
      <c r="J30" s="94" t="s">
        <v>11</v>
      </c>
      <c r="K30" s="95"/>
      <c r="L30" s="6" t="s">
        <v>12</v>
      </c>
      <c r="M30" s="4"/>
    </row>
    <row r="31" spans="1:23" ht="17.25" customHeight="1" x14ac:dyDescent="0.25">
      <c r="A31" s="121"/>
      <c r="B31" s="122"/>
      <c r="C31" s="123"/>
      <c r="D31" s="7" t="s">
        <v>14</v>
      </c>
      <c r="E31" s="8" t="s">
        <v>15</v>
      </c>
      <c r="F31" s="7" t="s">
        <v>14</v>
      </c>
      <c r="G31" s="8" t="s">
        <v>15</v>
      </c>
      <c r="H31" s="7" t="s">
        <v>14</v>
      </c>
      <c r="I31" s="8" t="s">
        <v>15</v>
      </c>
      <c r="J31" s="7" t="s">
        <v>14</v>
      </c>
      <c r="K31" s="8" t="s">
        <v>15</v>
      </c>
      <c r="L31" s="9"/>
      <c r="M31" s="4"/>
    </row>
    <row r="32" spans="1:23" ht="17.25" customHeight="1" x14ac:dyDescent="0.2">
      <c r="A32" s="54" t="str">
        <f>'F3 J'!A34</f>
        <v>BON</v>
      </c>
      <c r="B32" s="54" t="str">
        <f>'F3 J'!B34</f>
        <v>Anaelle</v>
      </c>
      <c r="C32" s="59">
        <f>'F3 J'!C34</f>
        <v>1132496</v>
      </c>
      <c r="D32" s="54">
        <f>'F3 J'!D34</f>
        <v>3</v>
      </c>
      <c r="E32" s="65">
        <f>'F3 J'!E34</f>
        <v>15.3</v>
      </c>
      <c r="F32" s="59">
        <f>'F3 J'!F34</f>
        <v>4</v>
      </c>
      <c r="G32" s="65">
        <f>'F3 J'!G34</f>
        <v>16.7</v>
      </c>
      <c r="H32" s="59">
        <f>'F3 J'!H34</f>
        <v>3</v>
      </c>
      <c r="I32" s="65">
        <f>'F3 J'!I34</f>
        <v>13.3</v>
      </c>
      <c r="J32" s="59">
        <f>'F3 J'!J34</f>
        <v>3</v>
      </c>
      <c r="K32" s="65">
        <f>'F3 J'!K34</f>
        <v>14.1</v>
      </c>
      <c r="L32" s="16">
        <f t="shared" ref="L32:L43" si="16">SUM($E32+$G32+$I32+$K32)</f>
        <v>59.4</v>
      </c>
      <c r="M32" s="17"/>
    </row>
    <row r="33" spans="1:14" ht="17.25" customHeight="1" x14ac:dyDescent="0.2">
      <c r="A33" s="54" t="str">
        <f>'F3 J'!A35</f>
        <v>BROSSAULT</v>
      </c>
      <c r="B33" s="54" t="str">
        <f>'F3 J'!B35</f>
        <v>Lilou</v>
      </c>
      <c r="C33" s="59">
        <f>'F3 J'!C35</f>
        <v>1163273</v>
      </c>
      <c r="D33" s="54">
        <f>'F3 J'!D35</f>
        <v>3</v>
      </c>
      <c r="E33" s="65">
        <f>'F3 J'!E35</f>
        <v>16.2</v>
      </c>
      <c r="F33" s="59">
        <f>'F3 J'!F35</f>
        <v>4</v>
      </c>
      <c r="G33" s="65">
        <f>'F3 J'!G35</f>
        <v>16.95</v>
      </c>
      <c r="H33" s="59">
        <f>'F3 J'!H35</f>
        <v>3</v>
      </c>
      <c r="I33" s="65">
        <f>'F3 J'!I35</f>
        <v>13.95</v>
      </c>
      <c r="J33" s="59">
        <f>'F3 J'!J35</f>
        <v>4</v>
      </c>
      <c r="K33" s="65">
        <f>'F3 J'!K35</f>
        <v>14.95</v>
      </c>
      <c r="L33" s="16">
        <f t="shared" si="16"/>
        <v>62.05</v>
      </c>
      <c r="M33" s="17"/>
    </row>
    <row r="34" spans="1:14" ht="17.25" customHeight="1" x14ac:dyDescent="0.2">
      <c r="A34" s="54" t="str">
        <f>'F3 J'!A36</f>
        <v>JEGOU</v>
      </c>
      <c r="B34" s="54" t="str">
        <f>'F3 J'!B36</f>
        <v>Linaëlle</v>
      </c>
      <c r="C34" s="59">
        <f>'F3 J'!C36</f>
        <v>1454203</v>
      </c>
      <c r="D34" s="54">
        <f>'F3 J'!D36</f>
        <v>4</v>
      </c>
      <c r="E34" s="65">
        <f>'F3 J'!E36</f>
        <v>16.5</v>
      </c>
      <c r="F34" s="59">
        <f>'F3 J'!F36</f>
        <v>4</v>
      </c>
      <c r="G34" s="65">
        <f>'F3 J'!G36</f>
        <v>16.600000000000001</v>
      </c>
      <c r="H34" s="59">
        <f>'F3 J'!H36</f>
        <v>3</v>
      </c>
      <c r="I34" s="65">
        <f>'F3 J'!I36</f>
        <v>14.3</v>
      </c>
      <c r="J34" s="59">
        <f>'F3 J'!J36</f>
        <v>4</v>
      </c>
      <c r="K34" s="65">
        <f>'F3 J'!K36</f>
        <v>16.25</v>
      </c>
      <c r="L34" s="16">
        <f t="shared" si="16"/>
        <v>63.650000000000006</v>
      </c>
      <c r="M34" s="17"/>
    </row>
    <row r="35" spans="1:14" ht="17.25" customHeight="1" x14ac:dyDescent="0.2">
      <c r="A35" s="54" t="str">
        <f>'F3 J'!A37</f>
        <v>LE BERRE</v>
      </c>
      <c r="B35" s="54" t="str">
        <f>'F3 J'!B37</f>
        <v>Alice</v>
      </c>
      <c r="C35" s="59">
        <f>'F3 J'!C37</f>
        <v>1328065</v>
      </c>
      <c r="D35" s="54">
        <f>'F3 J'!D37</f>
        <v>3</v>
      </c>
      <c r="E35" s="65">
        <f>'F3 J'!E37</f>
        <v>14.2</v>
      </c>
      <c r="F35" s="59">
        <f>'F3 J'!F37</f>
        <v>3</v>
      </c>
      <c r="G35" s="65">
        <f>'F3 J'!G37</f>
        <v>14.5</v>
      </c>
      <c r="H35" s="59">
        <f>'F3 J'!H37</f>
        <v>3</v>
      </c>
      <c r="I35" s="65">
        <f>'F3 J'!I37</f>
        <v>14.1</v>
      </c>
      <c r="J35" s="59">
        <f>'F3 J'!J37</f>
        <v>3</v>
      </c>
      <c r="K35" s="65">
        <f>'F3 J'!K37</f>
        <v>13.1</v>
      </c>
      <c r="L35" s="16">
        <f t="shared" si="16"/>
        <v>55.9</v>
      </c>
      <c r="M35" s="17"/>
    </row>
    <row r="36" spans="1:14" ht="17.25" customHeight="1" x14ac:dyDescent="0.2">
      <c r="A36" s="54" t="str">
        <f>'F3 J'!A38</f>
        <v>LOURY</v>
      </c>
      <c r="B36" s="54" t="str">
        <f>'F3 J'!B38</f>
        <v>Eléanore</v>
      </c>
      <c r="C36" s="66">
        <f>'F3 J'!C38</f>
        <v>1189790</v>
      </c>
      <c r="D36" s="54">
        <f>'F3 J'!D38</f>
        <v>4</v>
      </c>
      <c r="E36" s="65">
        <f>'F3 J'!E38</f>
        <v>16.55</v>
      </c>
      <c r="F36" s="59">
        <f>'F3 J'!F38</f>
        <v>4</v>
      </c>
      <c r="G36" s="65">
        <f>'F3 J'!G38</f>
        <v>16.850000000000001</v>
      </c>
      <c r="H36" s="59">
        <f>'F3 J'!H38</f>
        <v>3</v>
      </c>
      <c r="I36" s="65">
        <f>'F3 J'!I38</f>
        <v>15.1</v>
      </c>
      <c r="J36" s="59">
        <f>'F3 J'!J38</f>
        <v>4</v>
      </c>
      <c r="K36" s="65">
        <f>'F3 J'!K38</f>
        <v>14.8</v>
      </c>
      <c r="L36" s="16">
        <f t="shared" si="16"/>
        <v>63.300000000000011</v>
      </c>
      <c r="M36" s="17"/>
    </row>
    <row r="37" spans="1:14" ht="17.25" customHeight="1" x14ac:dyDescent="0.2">
      <c r="A37" s="54" t="str">
        <f>'F3 J'!A39</f>
        <v>MAUDIRE</v>
      </c>
      <c r="B37" s="54" t="str">
        <f>'F3 J'!B39</f>
        <v>Loane</v>
      </c>
      <c r="C37" s="59">
        <f>'F3 J'!C39</f>
        <v>1328071</v>
      </c>
      <c r="D37" s="54">
        <f>'F3 J'!D39</f>
        <v>4</v>
      </c>
      <c r="E37" s="65">
        <f>'F3 J'!E39</f>
        <v>16.600000000000001</v>
      </c>
      <c r="F37" s="59">
        <f>'F3 J'!F39</f>
        <v>4</v>
      </c>
      <c r="G37" s="65">
        <f>'F3 J'!G39</f>
        <v>17.100000000000001</v>
      </c>
      <c r="H37" s="59">
        <f>'F3 J'!H39</f>
        <v>3</v>
      </c>
      <c r="I37" s="65">
        <f>'F3 J'!I39</f>
        <v>13.85</v>
      </c>
      <c r="J37" s="59">
        <f>'F3 J'!J39</f>
        <v>4</v>
      </c>
      <c r="K37" s="65">
        <f>'F3 J'!K39</f>
        <v>13.95</v>
      </c>
      <c r="L37" s="16">
        <f t="shared" si="16"/>
        <v>61.5</v>
      </c>
      <c r="M37" s="17"/>
    </row>
    <row r="38" spans="1:14" ht="17.25" customHeight="1" x14ac:dyDescent="0.2">
      <c r="A38" s="54" t="str">
        <f>'F3 J'!A40</f>
        <v>NICOL</v>
      </c>
      <c r="B38" s="54" t="str">
        <f>'F3 J'!B40</f>
        <v>Lilou</v>
      </c>
      <c r="C38" s="66">
        <f>'F3 J'!C40</f>
        <v>1132521</v>
      </c>
      <c r="D38" s="54">
        <f>'F3 J'!D40</f>
        <v>4</v>
      </c>
      <c r="E38" s="65">
        <f>'F3 J'!E40</f>
        <v>15.4</v>
      </c>
      <c r="F38" s="59">
        <f>'F3 J'!F40</f>
        <v>3</v>
      </c>
      <c r="G38" s="65">
        <f>'F3 J'!G40</f>
        <v>14.4</v>
      </c>
      <c r="H38" s="59">
        <f>'F3 J'!H40</f>
        <v>3</v>
      </c>
      <c r="I38" s="65">
        <f>'F3 J'!I40</f>
        <v>13.9</v>
      </c>
      <c r="J38" s="59">
        <f>'F3 J'!J40</f>
        <v>3</v>
      </c>
      <c r="K38" s="65">
        <f>'F3 J'!K40</f>
        <v>14.1</v>
      </c>
      <c r="L38" s="16">
        <f t="shared" si="16"/>
        <v>57.800000000000004</v>
      </c>
      <c r="M38" s="17"/>
    </row>
    <row r="39" spans="1:14" ht="17.25" customHeight="1" x14ac:dyDescent="0.2">
      <c r="A39" s="54" t="str">
        <f>'F3 J'!A41</f>
        <v>ROYDOR</v>
      </c>
      <c r="B39" s="54" t="str">
        <f>'F3 J'!B41</f>
        <v>Inès</v>
      </c>
      <c r="C39" s="59">
        <f>'F3 J'!C41</f>
        <v>1286230</v>
      </c>
      <c r="D39" s="54">
        <f>'F3 J'!D41</f>
        <v>4</v>
      </c>
      <c r="E39" s="65">
        <f>'F3 J'!E41</f>
        <v>16.100000000000001</v>
      </c>
      <c r="F39" s="59">
        <f>'F3 J'!F41</f>
        <v>3</v>
      </c>
      <c r="G39" s="65">
        <f>'F3 J'!G41</f>
        <v>14.55</v>
      </c>
      <c r="H39" s="59">
        <f>'F3 J'!H41</f>
        <v>3</v>
      </c>
      <c r="I39" s="65">
        <f>'F3 J'!I41</f>
        <v>14.45</v>
      </c>
      <c r="J39" s="59">
        <f>'F3 J'!J41</f>
        <v>4</v>
      </c>
      <c r="K39" s="65">
        <f>'F3 J'!K41</f>
        <v>14.5</v>
      </c>
      <c r="L39" s="16">
        <f t="shared" si="16"/>
        <v>59.6</v>
      </c>
      <c r="M39" s="17"/>
    </row>
    <row r="40" spans="1:14" ht="17.25" customHeight="1" x14ac:dyDescent="0.2">
      <c r="A40" s="54">
        <f>'F3 J'!A42</f>
        <v>0</v>
      </c>
      <c r="B40" s="54">
        <f>'F3 J'!B42</f>
        <v>0</v>
      </c>
      <c r="C40" s="59">
        <f>'F3 J'!C42</f>
        <v>0</v>
      </c>
      <c r="D40" s="54">
        <f>'F3 J'!D42</f>
        <v>0</v>
      </c>
      <c r="E40" s="65">
        <f>'F3 J'!E42</f>
        <v>0</v>
      </c>
      <c r="F40" s="59">
        <f>'F3 J'!F42</f>
        <v>0</v>
      </c>
      <c r="G40" s="65">
        <f>'F3 J'!G42</f>
        <v>0</v>
      </c>
      <c r="H40" s="59">
        <f>'F3 J'!H42</f>
        <v>0</v>
      </c>
      <c r="I40" s="65">
        <f>'F3 J'!I42</f>
        <v>0</v>
      </c>
      <c r="J40" s="59">
        <f>'F3 J'!J42</f>
        <v>0</v>
      </c>
      <c r="K40" s="65">
        <f>'F3 J'!K42</f>
        <v>0</v>
      </c>
      <c r="L40" s="16">
        <f t="shared" si="16"/>
        <v>0</v>
      </c>
      <c r="M40" s="17"/>
    </row>
    <row r="41" spans="1:14" ht="17.25" customHeight="1" x14ac:dyDescent="0.2">
      <c r="A41" s="54">
        <f>'F3 J'!A43</f>
        <v>0</v>
      </c>
      <c r="B41" s="54">
        <f>'F3 J'!B43</f>
        <v>0</v>
      </c>
      <c r="C41" s="59">
        <f>'F3 J'!C43</f>
        <v>0</v>
      </c>
      <c r="D41" s="54">
        <f>'F3 J'!D43</f>
        <v>0</v>
      </c>
      <c r="E41" s="65">
        <f>'F3 J'!E43</f>
        <v>0</v>
      </c>
      <c r="F41" s="59">
        <f>'F3 J'!F43</f>
        <v>0</v>
      </c>
      <c r="G41" s="65">
        <f>'F3 J'!G43</f>
        <v>0</v>
      </c>
      <c r="H41" s="59">
        <f>'F3 J'!H43</f>
        <v>0</v>
      </c>
      <c r="I41" s="65">
        <f>'F3 J'!I43</f>
        <v>0</v>
      </c>
      <c r="J41" s="59">
        <f>'F3 J'!J43</f>
        <v>0</v>
      </c>
      <c r="K41" s="65">
        <f>'F3 J'!K43</f>
        <v>0</v>
      </c>
      <c r="L41" s="16">
        <f t="shared" si="16"/>
        <v>0</v>
      </c>
      <c r="M41" s="17"/>
    </row>
    <row r="42" spans="1:14" ht="17.25" customHeight="1" x14ac:dyDescent="0.2">
      <c r="A42" s="54">
        <f>'F3 J'!A44</f>
        <v>0</v>
      </c>
      <c r="B42" s="54">
        <f>'F3 J'!B44</f>
        <v>0</v>
      </c>
      <c r="C42" s="59">
        <f>'F3 J'!C44</f>
        <v>0</v>
      </c>
      <c r="D42" s="54">
        <f>'F3 J'!D44</f>
        <v>0</v>
      </c>
      <c r="E42" s="65">
        <f>'F3 J'!E44</f>
        <v>0</v>
      </c>
      <c r="F42" s="59">
        <f>'F3 J'!F44</f>
        <v>0</v>
      </c>
      <c r="G42" s="65">
        <f>'F3 J'!G44</f>
        <v>0</v>
      </c>
      <c r="H42" s="59">
        <f>'F3 J'!H44</f>
        <v>0</v>
      </c>
      <c r="I42" s="65">
        <f>'F3 J'!I44</f>
        <v>0</v>
      </c>
      <c r="J42" s="59">
        <f>'F3 J'!J44</f>
        <v>0</v>
      </c>
      <c r="K42" s="65">
        <f>'F3 J'!K44</f>
        <v>0</v>
      </c>
      <c r="L42" s="16">
        <f t="shared" si="16"/>
        <v>0</v>
      </c>
      <c r="M42" s="17"/>
    </row>
    <row r="43" spans="1:14" ht="17.25" customHeight="1" x14ac:dyDescent="0.2">
      <c r="A43" s="54">
        <f>'F3 J'!A45</f>
        <v>0</v>
      </c>
      <c r="B43" s="54">
        <f>'F3 J'!B45</f>
        <v>0</v>
      </c>
      <c r="C43" s="59">
        <f>'F3 J'!C45</f>
        <v>0</v>
      </c>
      <c r="D43" s="54">
        <f>'F3 J'!D45</f>
        <v>0</v>
      </c>
      <c r="E43" s="65">
        <f>'F3 J'!E45</f>
        <v>0</v>
      </c>
      <c r="F43" s="59">
        <f>'F3 J'!F45</f>
        <v>0</v>
      </c>
      <c r="G43" s="65">
        <f>'F3 J'!G45</f>
        <v>0</v>
      </c>
      <c r="H43" s="59">
        <f>'F3 J'!H45</f>
        <v>0</v>
      </c>
      <c r="I43" s="65">
        <f>'F3 J'!I45</f>
        <v>0</v>
      </c>
      <c r="J43" s="59">
        <f>'F3 J'!J45</f>
        <v>0</v>
      </c>
      <c r="K43" s="65">
        <f>'F3 J'!K45</f>
        <v>0</v>
      </c>
      <c r="L43" s="16">
        <f t="shared" si="16"/>
        <v>0</v>
      </c>
      <c r="M43" s="17"/>
    </row>
    <row r="44" spans="1:14" ht="17.25" customHeight="1" x14ac:dyDescent="0.2">
      <c r="A44" s="118" t="s">
        <v>18</v>
      </c>
      <c r="B44" s="97"/>
      <c r="C44" s="119"/>
      <c r="D44" s="25"/>
      <c r="E44" s="26">
        <f>SMALL(E32:E43,1)</f>
        <v>0</v>
      </c>
      <c r="F44" s="26"/>
      <c r="G44" s="26">
        <f>SMALL(G32:G43,1)</f>
        <v>0</v>
      </c>
      <c r="H44" s="26"/>
      <c r="I44" s="26">
        <f>SMALL(I32:I43,1)</f>
        <v>0</v>
      </c>
      <c r="J44" s="26"/>
      <c r="K44" s="26">
        <f>SMALL(K32:K43,1)</f>
        <v>0</v>
      </c>
      <c r="L44" s="16"/>
      <c r="M44" s="17"/>
    </row>
    <row r="45" spans="1:14" ht="17.25" customHeight="1" x14ac:dyDescent="0.2">
      <c r="A45" s="118" t="s">
        <v>18</v>
      </c>
      <c r="B45" s="97"/>
      <c r="C45" s="119"/>
      <c r="D45" s="25"/>
      <c r="E45" s="26">
        <f>SMALL(E32:E43,2)</f>
        <v>0</v>
      </c>
      <c r="F45" s="26"/>
      <c r="G45" s="26">
        <f>SMALL(G32:G43,2)</f>
        <v>0</v>
      </c>
      <c r="H45" s="26"/>
      <c r="I45" s="26">
        <f>SMALL(I32:I43,2)</f>
        <v>0</v>
      </c>
      <c r="J45" s="26"/>
      <c r="K45" s="26">
        <f>SMALL(K32:K43,2)</f>
        <v>0</v>
      </c>
      <c r="L45" s="27"/>
      <c r="M45" s="28"/>
      <c r="N45" s="2"/>
    </row>
    <row r="46" spans="1:14" ht="17.25" customHeight="1" x14ac:dyDescent="0.2">
      <c r="A46" s="118" t="s">
        <v>18</v>
      </c>
      <c r="B46" s="97"/>
      <c r="C46" s="119"/>
      <c r="D46" s="25"/>
      <c r="E46" s="26">
        <f>SMALL(E32:E43,3)</f>
        <v>0</v>
      </c>
      <c r="F46" s="26"/>
      <c r="G46" s="26">
        <f>SMALL(G32:G43,3)</f>
        <v>0</v>
      </c>
      <c r="H46" s="26"/>
      <c r="I46" s="26">
        <f>SMALL(I32:I43,3)</f>
        <v>0</v>
      </c>
      <c r="J46" s="26"/>
      <c r="K46" s="26">
        <f>SMALL(K32:K43,3)</f>
        <v>0</v>
      </c>
      <c r="L46" s="27"/>
      <c r="M46" s="28"/>
      <c r="N46" s="2"/>
    </row>
    <row r="47" spans="1:14" ht="17.25" customHeight="1" x14ac:dyDescent="0.2">
      <c r="A47" s="118" t="s">
        <v>18</v>
      </c>
      <c r="B47" s="97"/>
      <c r="C47" s="119"/>
      <c r="D47" s="25"/>
      <c r="E47" s="26">
        <f>SMALL(E32:E43,4)</f>
        <v>0</v>
      </c>
      <c r="F47" s="26"/>
      <c r="G47" s="26">
        <f>SMALL(G32:G43,4)</f>
        <v>0</v>
      </c>
      <c r="H47" s="26"/>
      <c r="I47" s="26">
        <f>SMALL(I32:I43,4)</f>
        <v>0</v>
      </c>
      <c r="J47" s="26"/>
      <c r="K47" s="26">
        <f>SMALL(K32:K43,4)</f>
        <v>0</v>
      </c>
      <c r="L47" s="27"/>
      <c r="M47" s="28"/>
      <c r="N47" s="2"/>
    </row>
    <row r="48" spans="1:14" ht="17.25" customHeight="1" x14ac:dyDescent="0.25">
      <c r="A48" s="120" t="s">
        <v>19</v>
      </c>
      <c r="B48" s="107"/>
      <c r="C48" s="108"/>
      <c r="D48" s="33"/>
      <c r="E48" s="34">
        <f>SUM(E32:E43)-E44-E45-E46-E47</f>
        <v>126.85</v>
      </c>
      <c r="F48" s="34"/>
      <c r="G48" s="34">
        <f>SUM(G32:G43)-G44-G45-G46-G47</f>
        <v>127.64999999999999</v>
      </c>
      <c r="H48" s="34"/>
      <c r="I48" s="34">
        <f>SUM(I32:I43)-I44-I45-I46-I47</f>
        <v>112.95</v>
      </c>
      <c r="J48" s="34"/>
      <c r="K48" s="34">
        <f>SUM(K32:K43)-K44-K45-K46-K47</f>
        <v>115.75</v>
      </c>
      <c r="L48" s="35">
        <f>SUM($E48+$G48+$I48+$K48)</f>
        <v>483.2</v>
      </c>
      <c r="M48" s="17"/>
      <c r="N48" s="2"/>
    </row>
    <row r="49" spans="1:14" ht="17.25" customHeight="1" x14ac:dyDescent="0.25">
      <c r="A49" s="60"/>
      <c r="B49" s="61" t="s">
        <v>24</v>
      </c>
      <c r="C49" s="61">
        <v>3</v>
      </c>
      <c r="D49" s="60">
        <f>COUNTIF(D32:D43,$C$26)</f>
        <v>3</v>
      </c>
      <c r="E49" s="17"/>
      <c r="F49" s="60">
        <f>COUNTIF(F32:F43,$C$26)</f>
        <v>3</v>
      </c>
      <c r="G49" s="17"/>
      <c r="H49" s="60">
        <f>COUNTIF(H32:H43,$C$26)</f>
        <v>8</v>
      </c>
      <c r="I49" s="17"/>
      <c r="J49" s="60">
        <f>COUNTIF(J32:J43,$C$26)</f>
        <v>3</v>
      </c>
      <c r="K49" s="17"/>
      <c r="L49" s="62" t="s">
        <v>31</v>
      </c>
      <c r="M49" s="2"/>
      <c r="N49" s="2"/>
    </row>
    <row r="50" spans="1:14" ht="17.25" customHeight="1" x14ac:dyDescent="0.25">
      <c r="B50" s="63" t="s">
        <v>24</v>
      </c>
      <c r="C50" s="63">
        <v>4</v>
      </c>
      <c r="D50" s="60">
        <f>COUNTIF(D32:D43,$C$27)</f>
        <v>5</v>
      </c>
      <c r="F50" s="60">
        <f>COUNTIF(F32:F43,$C$27)</f>
        <v>5</v>
      </c>
      <c r="H50" s="60">
        <f>COUNTIF(H32:H43,$C$27)</f>
        <v>0</v>
      </c>
      <c r="J50" s="60">
        <f>COUNTIF(J32:J43,$C$27)</f>
        <v>5</v>
      </c>
      <c r="L50" s="64" t="s">
        <v>29</v>
      </c>
      <c r="M50" s="2" t="s">
        <v>32</v>
      </c>
      <c r="N50" s="2"/>
    </row>
    <row r="51" spans="1:14" ht="17.25" customHeight="1" x14ac:dyDescent="0.25">
      <c r="A51" s="94" t="s">
        <v>34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95"/>
      <c r="M51" s="4"/>
      <c r="N51" s="2"/>
    </row>
    <row r="52" spans="1:14" ht="17.25" customHeight="1" x14ac:dyDescent="0.25">
      <c r="A52" s="106" t="s">
        <v>27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8"/>
      <c r="M52" s="4"/>
      <c r="N52" s="2"/>
    </row>
    <row r="53" spans="1:14" ht="17.25" customHeight="1" x14ac:dyDescent="0.25">
      <c r="A53" s="109" t="s">
        <v>5</v>
      </c>
      <c r="B53" s="111" t="s">
        <v>6</v>
      </c>
      <c r="C53" s="113" t="s">
        <v>7</v>
      </c>
      <c r="D53" s="94" t="s">
        <v>8</v>
      </c>
      <c r="E53" s="95"/>
      <c r="F53" s="94" t="s">
        <v>9</v>
      </c>
      <c r="G53" s="95"/>
      <c r="H53" s="94" t="s">
        <v>10</v>
      </c>
      <c r="I53" s="95"/>
      <c r="J53" s="94" t="s">
        <v>11</v>
      </c>
      <c r="K53" s="95"/>
      <c r="L53" s="6" t="s">
        <v>12</v>
      </c>
      <c r="M53" s="4"/>
      <c r="N53" s="2"/>
    </row>
    <row r="54" spans="1:14" ht="17.25" customHeight="1" x14ac:dyDescent="0.25">
      <c r="A54" s="121"/>
      <c r="B54" s="122"/>
      <c r="C54" s="123"/>
      <c r="D54" s="7" t="s">
        <v>14</v>
      </c>
      <c r="E54" s="8" t="s">
        <v>15</v>
      </c>
      <c r="F54" s="7" t="s">
        <v>14</v>
      </c>
      <c r="G54" s="8" t="s">
        <v>15</v>
      </c>
      <c r="H54" s="7" t="s">
        <v>14</v>
      </c>
      <c r="I54" s="8" t="s">
        <v>15</v>
      </c>
      <c r="J54" s="7" t="s">
        <v>14</v>
      </c>
      <c r="K54" s="8" t="s">
        <v>15</v>
      </c>
      <c r="L54" s="9"/>
      <c r="M54" s="4"/>
      <c r="N54" s="2"/>
    </row>
    <row r="55" spans="1:14" ht="17.25" customHeight="1" x14ac:dyDescent="0.2">
      <c r="A55" s="54">
        <f>'F3 J'!A59</f>
        <v>0</v>
      </c>
      <c r="B55" s="54">
        <f>'F3 J'!B59</f>
        <v>0</v>
      </c>
      <c r="C55" s="59">
        <f>'F3 J'!C59</f>
        <v>0</v>
      </c>
      <c r="D55" s="54">
        <f>'F3 J'!D59</f>
        <v>0</v>
      </c>
      <c r="E55" s="65">
        <f>'F3 J'!E59</f>
        <v>0</v>
      </c>
      <c r="F55" s="59">
        <f>'F3 J'!F59</f>
        <v>0</v>
      </c>
      <c r="G55" s="65">
        <f>'F3 J'!G59</f>
        <v>0</v>
      </c>
      <c r="H55" s="59">
        <f>'F3 J'!H59</f>
        <v>0</v>
      </c>
      <c r="I55" s="65">
        <f>'F3 J'!I59</f>
        <v>0</v>
      </c>
      <c r="J55" s="59">
        <f>'F3 J'!J59</f>
        <v>0</v>
      </c>
      <c r="K55" s="65">
        <f>'F3 J'!K59</f>
        <v>0</v>
      </c>
      <c r="L55" s="16">
        <f t="shared" ref="L55:L66" si="17">SUM($E55+$G55+$I55+$K55)</f>
        <v>0</v>
      </c>
      <c r="M55" s="17"/>
      <c r="N55" s="2"/>
    </row>
    <row r="56" spans="1:14" ht="17.25" customHeight="1" x14ac:dyDescent="0.2">
      <c r="A56" s="54">
        <f>'F3 J'!A60</f>
        <v>0</v>
      </c>
      <c r="B56" s="54">
        <f>'F3 J'!B60</f>
        <v>0</v>
      </c>
      <c r="C56" s="59">
        <f>'F3 J'!C60</f>
        <v>0</v>
      </c>
      <c r="D56" s="54">
        <f>'F3 J'!D60</f>
        <v>0</v>
      </c>
      <c r="E56" s="65">
        <f>'F3 J'!E60</f>
        <v>0</v>
      </c>
      <c r="F56" s="59">
        <f>'F3 J'!F60</f>
        <v>0</v>
      </c>
      <c r="G56" s="65">
        <f>'F3 J'!G60</f>
        <v>0</v>
      </c>
      <c r="H56" s="59">
        <f>'F3 J'!H60</f>
        <v>0</v>
      </c>
      <c r="I56" s="65">
        <f>'F3 J'!I60</f>
        <v>0</v>
      </c>
      <c r="J56" s="59">
        <f>'F3 J'!J60</f>
        <v>0</v>
      </c>
      <c r="K56" s="65">
        <f>'F3 J'!K60</f>
        <v>0</v>
      </c>
      <c r="L56" s="16">
        <f t="shared" si="17"/>
        <v>0</v>
      </c>
      <c r="M56" s="17"/>
      <c r="N56" s="2"/>
    </row>
    <row r="57" spans="1:14" ht="17.25" customHeight="1" x14ac:dyDescent="0.2">
      <c r="A57" s="54">
        <f>'F3 J'!A61</f>
        <v>0</v>
      </c>
      <c r="B57" s="54">
        <f>'F3 J'!B61</f>
        <v>0</v>
      </c>
      <c r="C57" s="59">
        <f>'F3 J'!C61</f>
        <v>0</v>
      </c>
      <c r="D57" s="54">
        <f>'F3 J'!D61</f>
        <v>0</v>
      </c>
      <c r="E57" s="65">
        <f>'F3 J'!E61</f>
        <v>0</v>
      </c>
      <c r="F57" s="59">
        <f>'F3 J'!F61</f>
        <v>0</v>
      </c>
      <c r="G57" s="65">
        <f>'F3 J'!G61</f>
        <v>0</v>
      </c>
      <c r="H57" s="59">
        <f>'F3 J'!H61</f>
        <v>0</v>
      </c>
      <c r="I57" s="65">
        <f>'F3 J'!I61</f>
        <v>0</v>
      </c>
      <c r="J57" s="59">
        <f>'F3 J'!J61</f>
        <v>0</v>
      </c>
      <c r="K57" s="65">
        <f>'F3 J'!K61</f>
        <v>0</v>
      </c>
      <c r="L57" s="16">
        <f t="shared" si="17"/>
        <v>0</v>
      </c>
      <c r="M57" s="17"/>
      <c r="N57" s="2"/>
    </row>
    <row r="58" spans="1:14" ht="17.25" customHeight="1" x14ac:dyDescent="0.2">
      <c r="A58" s="54">
        <f>'F3 J'!A62</f>
        <v>0</v>
      </c>
      <c r="B58" s="54">
        <f>'F3 J'!B62</f>
        <v>0</v>
      </c>
      <c r="C58" s="59">
        <f>'F3 J'!C62</f>
        <v>0</v>
      </c>
      <c r="D58" s="54">
        <f>'F3 J'!D62</f>
        <v>0</v>
      </c>
      <c r="E58" s="65">
        <f>'F3 J'!E62</f>
        <v>0</v>
      </c>
      <c r="F58" s="59">
        <f>'F3 J'!F62</f>
        <v>0</v>
      </c>
      <c r="G58" s="65">
        <f>'F3 J'!G62</f>
        <v>0</v>
      </c>
      <c r="H58" s="59">
        <f>'F3 J'!H62</f>
        <v>0</v>
      </c>
      <c r="I58" s="65">
        <f>'F3 J'!I62</f>
        <v>0</v>
      </c>
      <c r="J58" s="59">
        <f>'F3 J'!J62</f>
        <v>0</v>
      </c>
      <c r="K58" s="65">
        <f>'F3 J'!K62</f>
        <v>0</v>
      </c>
      <c r="L58" s="16">
        <f t="shared" si="17"/>
        <v>0</v>
      </c>
      <c r="M58" s="17"/>
      <c r="N58" s="2"/>
    </row>
    <row r="59" spans="1:14" ht="17.25" customHeight="1" x14ac:dyDescent="0.2">
      <c r="A59" s="54">
        <f>'F3 J'!A63</f>
        <v>0</v>
      </c>
      <c r="B59" s="54">
        <f>'F3 J'!B63</f>
        <v>0</v>
      </c>
      <c r="C59" s="66">
        <f>'F3 J'!C63</f>
        <v>0</v>
      </c>
      <c r="D59" s="54">
        <f>'F3 J'!D63</f>
        <v>0</v>
      </c>
      <c r="E59" s="65">
        <f>'F3 J'!E63</f>
        <v>0</v>
      </c>
      <c r="F59" s="59">
        <f>'F3 J'!F63</f>
        <v>0</v>
      </c>
      <c r="G59" s="65">
        <f>'F3 J'!G63</f>
        <v>0</v>
      </c>
      <c r="H59" s="59">
        <f>'F3 J'!H63</f>
        <v>0</v>
      </c>
      <c r="I59" s="65">
        <f>'F3 J'!I63</f>
        <v>0</v>
      </c>
      <c r="J59" s="59">
        <f>'F3 J'!J63</f>
        <v>0</v>
      </c>
      <c r="K59" s="65">
        <f>'F3 J'!K63</f>
        <v>0</v>
      </c>
      <c r="L59" s="16">
        <f t="shared" si="17"/>
        <v>0</v>
      </c>
      <c r="M59" s="17"/>
      <c r="N59" s="2"/>
    </row>
    <row r="60" spans="1:14" ht="17.25" customHeight="1" x14ac:dyDescent="0.2">
      <c r="A60" s="54">
        <f>'F3 J'!A64</f>
        <v>0</v>
      </c>
      <c r="B60" s="54">
        <f>'F3 J'!B64</f>
        <v>0</v>
      </c>
      <c r="C60" s="59">
        <f>'F3 J'!C64</f>
        <v>0</v>
      </c>
      <c r="D60" s="54">
        <f>'F3 J'!D64</f>
        <v>0</v>
      </c>
      <c r="E60" s="65">
        <f>'F3 J'!E64</f>
        <v>0</v>
      </c>
      <c r="F60" s="59">
        <f>'F3 J'!F64</f>
        <v>0</v>
      </c>
      <c r="G60" s="65">
        <f>'F3 J'!G64</f>
        <v>0</v>
      </c>
      <c r="H60" s="59">
        <f>'F3 J'!H64</f>
        <v>0</v>
      </c>
      <c r="I60" s="65">
        <f>'F3 J'!I64</f>
        <v>0</v>
      </c>
      <c r="J60" s="59">
        <f>'F3 J'!J64</f>
        <v>0</v>
      </c>
      <c r="K60" s="65">
        <f>'F3 J'!K64</f>
        <v>0</v>
      </c>
      <c r="L60" s="16">
        <f t="shared" si="17"/>
        <v>0</v>
      </c>
      <c r="M60" s="17"/>
      <c r="N60" s="2"/>
    </row>
    <row r="61" spans="1:14" ht="17.25" customHeight="1" x14ac:dyDescent="0.2">
      <c r="A61" s="54">
        <f>'F3 J'!A65</f>
        <v>0</v>
      </c>
      <c r="B61" s="54">
        <f>'F3 J'!B65</f>
        <v>0</v>
      </c>
      <c r="C61" s="66">
        <f>'F3 J'!C65</f>
        <v>0</v>
      </c>
      <c r="D61" s="54">
        <f>'F3 J'!D65</f>
        <v>0</v>
      </c>
      <c r="E61" s="65">
        <f>'F3 J'!E65</f>
        <v>0</v>
      </c>
      <c r="F61" s="59">
        <f>'F3 J'!F65</f>
        <v>0</v>
      </c>
      <c r="G61" s="65">
        <f>'F3 J'!G65</f>
        <v>0</v>
      </c>
      <c r="H61" s="59">
        <f>'F3 J'!H65</f>
        <v>0</v>
      </c>
      <c r="I61" s="65">
        <f>'F3 J'!I65</f>
        <v>0</v>
      </c>
      <c r="J61" s="59">
        <f>'F3 J'!J65</f>
        <v>0</v>
      </c>
      <c r="K61" s="65">
        <f>'F3 J'!K65</f>
        <v>0</v>
      </c>
      <c r="L61" s="16">
        <f t="shared" si="17"/>
        <v>0</v>
      </c>
      <c r="M61" s="17"/>
      <c r="N61" s="2"/>
    </row>
    <row r="62" spans="1:14" ht="17.25" customHeight="1" x14ac:dyDescent="0.2">
      <c r="A62" s="54">
        <f>'F3 J'!A66</f>
        <v>0</v>
      </c>
      <c r="B62" s="54">
        <f>'F3 J'!B66</f>
        <v>0</v>
      </c>
      <c r="C62" s="59">
        <f>'F3 J'!C66</f>
        <v>0</v>
      </c>
      <c r="D62" s="54">
        <f>'F3 J'!D66</f>
        <v>0</v>
      </c>
      <c r="E62" s="65">
        <f>'F3 J'!E66</f>
        <v>0</v>
      </c>
      <c r="F62" s="59">
        <f>'F3 J'!F66</f>
        <v>0</v>
      </c>
      <c r="G62" s="65">
        <f>'F3 J'!G66</f>
        <v>0</v>
      </c>
      <c r="H62" s="59">
        <f>'F3 J'!H66</f>
        <v>0</v>
      </c>
      <c r="I62" s="65">
        <f>'F3 J'!I66</f>
        <v>0</v>
      </c>
      <c r="J62" s="59">
        <f>'F3 J'!J66</f>
        <v>0</v>
      </c>
      <c r="K62" s="65">
        <f>'F3 J'!K66</f>
        <v>0</v>
      </c>
      <c r="L62" s="16">
        <f t="shared" si="17"/>
        <v>0</v>
      </c>
      <c r="M62" s="17"/>
      <c r="N62" s="2"/>
    </row>
    <row r="63" spans="1:14" ht="17.25" customHeight="1" x14ac:dyDescent="0.2">
      <c r="A63" s="54">
        <f>'F3 J'!A67</f>
        <v>0</v>
      </c>
      <c r="B63" s="54">
        <f>'F3 J'!B67</f>
        <v>0</v>
      </c>
      <c r="C63" s="59">
        <f>'F3 J'!C67</f>
        <v>0</v>
      </c>
      <c r="D63" s="54">
        <f>'F3 J'!D67</f>
        <v>0</v>
      </c>
      <c r="E63" s="65">
        <f>'F3 J'!E67</f>
        <v>0</v>
      </c>
      <c r="F63" s="59">
        <f>'F3 J'!F67</f>
        <v>0</v>
      </c>
      <c r="G63" s="65">
        <f>'F3 J'!G67</f>
        <v>0</v>
      </c>
      <c r="H63" s="59">
        <f>'F3 J'!H67</f>
        <v>0</v>
      </c>
      <c r="I63" s="65">
        <f>'F3 J'!I67</f>
        <v>0</v>
      </c>
      <c r="J63" s="59">
        <f>'F3 J'!J67</f>
        <v>0</v>
      </c>
      <c r="K63" s="65">
        <f>'F3 J'!K67</f>
        <v>0</v>
      </c>
      <c r="L63" s="16">
        <f t="shared" si="17"/>
        <v>0</v>
      </c>
      <c r="M63" s="17"/>
      <c r="N63" s="2"/>
    </row>
    <row r="64" spans="1:14" ht="17.25" customHeight="1" x14ac:dyDescent="0.2">
      <c r="A64" s="54">
        <f>'F3 J'!A68</f>
        <v>0</v>
      </c>
      <c r="B64" s="54">
        <f>'F3 J'!B68</f>
        <v>0</v>
      </c>
      <c r="C64" s="59">
        <f>'F3 J'!C68</f>
        <v>0</v>
      </c>
      <c r="D64" s="54">
        <f>'F3 J'!D68</f>
        <v>0</v>
      </c>
      <c r="E64" s="65">
        <f>'F3 J'!E68</f>
        <v>0</v>
      </c>
      <c r="F64" s="59">
        <f>'F3 J'!F68</f>
        <v>0</v>
      </c>
      <c r="G64" s="65">
        <f>'F3 J'!G68</f>
        <v>0</v>
      </c>
      <c r="H64" s="59">
        <f>'F3 J'!H68</f>
        <v>0</v>
      </c>
      <c r="I64" s="65">
        <f>'F3 J'!I68</f>
        <v>0</v>
      </c>
      <c r="J64" s="59">
        <f>'F3 J'!J68</f>
        <v>0</v>
      </c>
      <c r="K64" s="65">
        <f>'F3 J'!K68</f>
        <v>0</v>
      </c>
      <c r="L64" s="16">
        <f t="shared" si="17"/>
        <v>0</v>
      </c>
      <c r="M64" s="17"/>
      <c r="N64" s="2"/>
    </row>
    <row r="65" spans="1:14" ht="17.25" customHeight="1" x14ac:dyDescent="0.2">
      <c r="A65" s="54">
        <f>'F3 J'!A69</f>
        <v>0</v>
      </c>
      <c r="B65" s="54">
        <f>'F3 J'!B69</f>
        <v>0</v>
      </c>
      <c r="C65" s="59">
        <f>'F3 J'!C69</f>
        <v>0</v>
      </c>
      <c r="D65" s="54">
        <f>'F3 J'!D69</f>
        <v>0</v>
      </c>
      <c r="E65" s="65">
        <f>'F3 J'!E69</f>
        <v>0</v>
      </c>
      <c r="F65" s="59">
        <f>'F3 J'!F69</f>
        <v>0</v>
      </c>
      <c r="G65" s="65">
        <f>'F3 J'!G69</f>
        <v>0</v>
      </c>
      <c r="H65" s="59">
        <f>'F3 J'!H69</f>
        <v>0</v>
      </c>
      <c r="I65" s="65">
        <f>'F3 J'!I69</f>
        <v>0</v>
      </c>
      <c r="J65" s="59">
        <f>'F3 J'!J69</f>
        <v>0</v>
      </c>
      <c r="K65" s="65">
        <f>'F3 J'!K69</f>
        <v>0</v>
      </c>
      <c r="L65" s="16">
        <f t="shared" si="17"/>
        <v>0</v>
      </c>
      <c r="M65" s="17"/>
      <c r="N65" s="2"/>
    </row>
    <row r="66" spans="1:14" ht="17.25" customHeight="1" x14ac:dyDescent="0.2">
      <c r="A66" s="54">
        <f>'F3 J'!A70</f>
        <v>0</v>
      </c>
      <c r="B66" s="54">
        <f>'F3 J'!B70</f>
        <v>0</v>
      </c>
      <c r="C66" s="59">
        <f>'F3 J'!C70</f>
        <v>0</v>
      </c>
      <c r="D66" s="54">
        <f>'F3 J'!D70</f>
        <v>0</v>
      </c>
      <c r="E66" s="65">
        <f>'F3 J'!E70</f>
        <v>0</v>
      </c>
      <c r="F66" s="59">
        <f>'F3 J'!F70</f>
        <v>0</v>
      </c>
      <c r="G66" s="65">
        <f>'F3 J'!G70</f>
        <v>0</v>
      </c>
      <c r="H66" s="59">
        <f>'F3 J'!H70</f>
        <v>0</v>
      </c>
      <c r="I66" s="65">
        <f>'F3 J'!I70</f>
        <v>0</v>
      </c>
      <c r="J66" s="59">
        <f>'F3 J'!J70</f>
        <v>0</v>
      </c>
      <c r="K66" s="65">
        <f>'F3 J'!K70</f>
        <v>0</v>
      </c>
      <c r="L66" s="16">
        <f t="shared" si="17"/>
        <v>0</v>
      </c>
      <c r="M66" s="17"/>
      <c r="N66" s="2"/>
    </row>
    <row r="67" spans="1:14" ht="17.25" customHeight="1" x14ac:dyDescent="0.2">
      <c r="A67" s="118" t="s">
        <v>18</v>
      </c>
      <c r="B67" s="97"/>
      <c r="C67" s="119"/>
      <c r="D67" s="25"/>
      <c r="E67" s="26">
        <f>SMALL(E55:E66,1)</f>
        <v>0</v>
      </c>
      <c r="F67" s="26"/>
      <c r="G67" s="26">
        <f>SMALL(G55:G66,1)</f>
        <v>0</v>
      </c>
      <c r="H67" s="26"/>
      <c r="I67" s="26">
        <f>SMALL(I55:I66,1)</f>
        <v>0</v>
      </c>
      <c r="J67" s="26"/>
      <c r="K67" s="26">
        <f>SMALL(K55:K66,1)</f>
        <v>0</v>
      </c>
      <c r="L67" s="16"/>
      <c r="M67" s="17"/>
      <c r="N67" s="2"/>
    </row>
    <row r="68" spans="1:14" ht="17.25" customHeight="1" x14ac:dyDescent="0.2">
      <c r="A68" s="118" t="s">
        <v>18</v>
      </c>
      <c r="B68" s="97"/>
      <c r="C68" s="119"/>
      <c r="D68" s="25"/>
      <c r="E68" s="26">
        <f>SMALL(E55:E66,2)</f>
        <v>0</v>
      </c>
      <c r="F68" s="26"/>
      <c r="G68" s="26">
        <f>SMALL(G55:G66,2)</f>
        <v>0</v>
      </c>
      <c r="H68" s="26"/>
      <c r="I68" s="26">
        <f>SMALL(I55:I66,2)</f>
        <v>0</v>
      </c>
      <c r="J68" s="26"/>
      <c r="K68" s="26">
        <f>SMALL(K55:K66,2)</f>
        <v>0</v>
      </c>
      <c r="L68" s="27"/>
      <c r="M68" s="28"/>
      <c r="N68" s="2"/>
    </row>
    <row r="69" spans="1:14" ht="17.25" customHeight="1" x14ac:dyDescent="0.2">
      <c r="A69" s="118" t="s">
        <v>18</v>
      </c>
      <c r="B69" s="97"/>
      <c r="C69" s="119"/>
      <c r="D69" s="25"/>
      <c r="E69" s="26">
        <f>SMALL(E55:E66,3)</f>
        <v>0</v>
      </c>
      <c r="F69" s="26"/>
      <c r="G69" s="26">
        <f>SMALL(G55:G66,3)</f>
        <v>0</v>
      </c>
      <c r="H69" s="26"/>
      <c r="I69" s="26">
        <f>SMALL(I55:I66,3)</f>
        <v>0</v>
      </c>
      <c r="J69" s="26"/>
      <c r="K69" s="26">
        <f>SMALL(K55:K66,3)</f>
        <v>0</v>
      </c>
      <c r="L69" s="27"/>
      <c r="M69" s="28"/>
      <c r="N69" s="2"/>
    </row>
    <row r="70" spans="1:14" ht="17.25" customHeight="1" x14ac:dyDescent="0.2">
      <c r="A70" s="118" t="s">
        <v>18</v>
      </c>
      <c r="B70" s="97"/>
      <c r="C70" s="119"/>
      <c r="D70" s="25"/>
      <c r="E70" s="26">
        <f>SMALL(E55:E66,4)</f>
        <v>0</v>
      </c>
      <c r="F70" s="26"/>
      <c r="G70" s="26">
        <f>SMALL(G55:G66,4)</f>
        <v>0</v>
      </c>
      <c r="H70" s="26"/>
      <c r="I70" s="26">
        <f>SMALL(I55:I66,4)</f>
        <v>0</v>
      </c>
      <c r="J70" s="26"/>
      <c r="K70" s="26">
        <f>SMALL(K55:K66,4)</f>
        <v>0</v>
      </c>
      <c r="L70" s="27"/>
      <c r="M70" s="28"/>
      <c r="N70" s="2"/>
    </row>
    <row r="71" spans="1:14" ht="17.25" customHeight="1" x14ac:dyDescent="0.25">
      <c r="A71" s="120" t="s">
        <v>19</v>
      </c>
      <c r="B71" s="107"/>
      <c r="C71" s="108"/>
      <c r="D71" s="33"/>
      <c r="E71" s="34">
        <f>SUM(E55:E66)-E67-E68-E69-E70</f>
        <v>0</v>
      </c>
      <c r="F71" s="34"/>
      <c r="G71" s="34">
        <f>SUM(G55:G66)-G67-G68-G69-G70</f>
        <v>0</v>
      </c>
      <c r="H71" s="34"/>
      <c r="I71" s="34">
        <f>SUM(I55:I66)-I67-I68-I69-I70</f>
        <v>0</v>
      </c>
      <c r="J71" s="34"/>
      <c r="K71" s="34">
        <f>SUM(K55:K66)-K67-K68-K69-K70</f>
        <v>0</v>
      </c>
      <c r="L71" s="35">
        <f>SUM($E71+$G71+$I71+$K71)</f>
        <v>0</v>
      </c>
      <c r="M71" s="17"/>
      <c r="N71" s="2"/>
    </row>
    <row r="72" spans="1:14" ht="17.25" customHeight="1" x14ac:dyDescent="0.25">
      <c r="A72" s="60"/>
      <c r="B72" s="61" t="s">
        <v>24</v>
      </c>
      <c r="C72" s="61">
        <v>3</v>
      </c>
      <c r="D72" s="60">
        <f>COUNTIF(D55:D66,$C$26)</f>
        <v>0</v>
      </c>
      <c r="E72" s="17"/>
      <c r="F72" s="60">
        <f>COUNTIF(F55:F66,$C$26)</f>
        <v>0</v>
      </c>
      <c r="G72" s="17"/>
      <c r="H72" s="60">
        <f>COUNTIF(H55:H66,$C$26)</f>
        <v>0</v>
      </c>
      <c r="I72" s="17"/>
      <c r="J72" s="60">
        <f>COUNTIF(J55:J66,$C$26)</f>
        <v>0</v>
      </c>
      <c r="K72" s="17"/>
      <c r="L72" s="62" t="s">
        <v>31</v>
      </c>
      <c r="M72" s="2"/>
      <c r="N72" s="2"/>
    </row>
    <row r="73" spans="1:14" ht="17.25" customHeight="1" x14ac:dyDescent="0.25">
      <c r="B73" s="63" t="s">
        <v>24</v>
      </c>
      <c r="C73" s="63">
        <v>4</v>
      </c>
      <c r="D73" s="60">
        <f>COUNTIF(D55:D66,$C$27)</f>
        <v>0</v>
      </c>
      <c r="F73" s="60">
        <f>COUNTIF(F55:F66,$C$27)</f>
        <v>0</v>
      </c>
      <c r="H73" s="60">
        <f>COUNTIF(H55:H66,$C$27)</f>
        <v>0</v>
      </c>
      <c r="J73" s="60">
        <f>COUNTIF(J55:J66,$C$27)</f>
        <v>0</v>
      </c>
      <c r="L73" s="64" t="s">
        <v>29</v>
      </c>
      <c r="M73" s="2" t="s">
        <v>32</v>
      </c>
      <c r="N73" s="2"/>
    </row>
    <row r="74" spans="1:14" ht="17.25" customHeight="1" x14ac:dyDescent="0.25">
      <c r="A74" s="94" t="s">
        <v>35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95"/>
      <c r="M74" s="4"/>
      <c r="N74" s="2"/>
    </row>
    <row r="75" spans="1:14" ht="17.25" customHeight="1" x14ac:dyDescent="0.25">
      <c r="A75" s="106" t="s">
        <v>27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8"/>
      <c r="M75" s="4"/>
      <c r="N75" s="2"/>
    </row>
    <row r="76" spans="1:14" ht="17.25" customHeight="1" x14ac:dyDescent="0.25">
      <c r="A76" s="109" t="s">
        <v>5</v>
      </c>
      <c r="B76" s="111" t="s">
        <v>6</v>
      </c>
      <c r="C76" s="113" t="s">
        <v>7</v>
      </c>
      <c r="D76" s="94" t="s">
        <v>8</v>
      </c>
      <c r="E76" s="95"/>
      <c r="F76" s="94" t="s">
        <v>9</v>
      </c>
      <c r="G76" s="95"/>
      <c r="H76" s="94" t="s">
        <v>10</v>
      </c>
      <c r="I76" s="95"/>
      <c r="J76" s="94" t="s">
        <v>11</v>
      </c>
      <c r="K76" s="95"/>
      <c r="L76" s="6" t="s">
        <v>12</v>
      </c>
      <c r="M76" s="4"/>
      <c r="N76" s="2"/>
    </row>
    <row r="77" spans="1:14" ht="17.25" customHeight="1" x14ac:dyDescent="0.25">
      <c r="A77" s="121"/>
      <c r="B77" s="122"/>
      <c r="C77" s="123"/>
      <c r="D77" s="7" t="s">
        <v>14</v>
      </c>
      <c r="E77" s="8" t="s">
        <v>15</v>
      </c>
      <c r="F77" s="7" t="s">
        <v>14</v>
      </c>
      <c r="G77" s="8" t="s">
        <v>15</v>
      </c>
      <c r="H77" s="7" t="s">
        <v>14</v>
      </c>
      <c r="I77" s="8" t="s">
        <v>15</v>
      </c>
      <c r="J77" s="7" t="s">
        <v>14</v>
      </c>
      <c r="K77" s="8" t="s">
        <v>15</v>
      </c>
      <c r="L77" s="9"/>
      <c r="M77" s="4"/>
      <c r="N77" s="2"/>
    </row>
    <row r="78" spans="1:14" ht="17.25" customHeight="1" x14ac:dyDescent="0.2">
      <c r="A78" s="54">
        <f>'F3 J'!A84</f>
        <v>0</v>
      </c>
      <c r="B78" s="54">
        <f>'F3 J'!B84</f>
        <v>0</v>
      </c>
      <c r="C78" s="59">
        <f>'F3 J'!C84</f>
        <v>0</v>
      </c>
      <c r="D78" s="54">
        <f>'F3 J'!D84</f>
        <v>0</v>
      </c>
      <c r="E78" s="65">
        <f>'F3 J'!E84</f>
        <v>0</v>
      </c>
      <c r="F78" s="59">
        <f>'F3 J'!F84</f>
        <v>0</v>
      </c>
      <c r="G78" s="65">
        <f>'F3 J'!G84</f>
        <v>0</v>
      </c>
      <c r="H78" s="59">
        <f>'F3 J'!H84</f>
        <v>0</v>
      </c>
      <c r="I78" s="65">
        <f>'F3 J'!I84</f>
        <v>0</v>
      </c>
      <c r="J78" s="59">
        <f>'F3 J'!J84</f>
        <v>0</v>
      </c>
      <c r="K78" s="65">
        <f>'F3 J'!K84</f>
        <v>0</v>
      </c>
      <c r="L78" s="16">
        <f t="shared" ref="L78:L89" si="18">SUM($E78+$G78+$I78+$K78)</f>
        <v>0</v>
      </c>
      <c r="M78" s="17"/>
      <c r="N78" s="2"/>
    </row>
    <row r="79" spans="1:14" ht="17.25" customHeight="1" x14ac:dyDescent="0.2">
      <c r="A79" s="54">
        <f>'F3 J'!A85</f>
        <v>0</v>
      </c>
      <c r="B79" s="54">
        <f>'F3 J'!B85</f>
        <v>0</v>
      </c>
      <c r="C79" s="59">
        <f>'F3 J'!C85</f>
        <v>0</v>
      </c>
      <c r="D79" s="54">
        <f>'F3 J'!D85</f>
        <v>0</v>
      </c>
      <c r="E79" s="65">
        <f>'F3 J'!E85</f>
        <v>0</v>
      </c>
      <c r="F79" s="59">
        <f>'F3 J'!F85</f>
        <v>0</v>
      </c>
      <c r="G79" s="65">
        <f>'F3 J'!G85</f>
        <v>0</v>
      </c>
      <c r="H79" s="59">
        <f>'F3 J'!H85</f>
        <v>0</v>
      </c>
      <c r="I79" s="65">
        <f>'F3 J'!I85</f>
        <v>0</v>
      </c>
      <c r="J79" s="59">
        <f>'F3 J'!J85</f>
        <v>0</v>
      </c>
      <c r="K79" s="65">
        <f>'F3 J'!K85</f>
        <v>0</v>
      </c>
      <c r="L79" s="16">
        <f t="shared" si="18"/>
        <v>0</v>
      </c>
      <c r="M79" s="17"/>
      <c r="N79" s="2"/>
    </row>
    <row r="80" spans="1:14" ht="17.25" customHeight="1" x14ac:dyDescent="0.2">
      <c r="A80" s="54">
        <f>'F3 J'!A86</f>
        <v>0</v>
      </c>
      <c r="B80" s="54">
        <f>'F3 J'!B86</f>
        <v>0</v>
      </c>
      <c r="C80" s="59">
        <f>'F3 J'!C86</f>
        <v>0</v>
      </c>
      <c r="D80" s="54">
        <f>'F3 J'!D86</f>
        <v>0</v>
      </c>
      <c r="E80" s="65">
        <f>'F3 J'!E86</f>
        <v>0</v>
      </c>
      <c r="F80" s="59">
        <f>'F3 J'!F86</f>
        <v>0</v>
      </c>
      <c r="G80" s="65">
        <f>'F3 J'!G86</f>
        <v>0</v>
      </c>
      <c r="H80" s="59">
        <f>'F3 J'!H86</f>
        <v>0</v>
      </c>
      <c r="I80" s="65">
        <f>'F3 J'!I86</f>
        <v>0</v>
      </c>
      <c r="J80" s="59">
        <f>'F3 J'!J86</f>
        <v>0</v>
      </c>
      <c r="K80" s="65">
        <f>'F3 J'!K86</f>
        <v>0</v>
      </c>
      <c r="L80" s="16">
        <f t="shared" si="18"/>
        <v>0</v>
      </c>
      <c r="M80" s="17"/>
      <c r="N80" s="2"/>
    </row>
    <row r="81" spans="1:14" ht="17.25" customHeight="1" x14ac:dyDescent="0.2">
      <c r="A81" s="54">
        <f>'F3 J'!A87</f>
        <v>0</v>
      </c>
      <c r="B81" s="54">
        <f>'F3 J'!B87</f>
        <v>0</v>
      </c>
      <c r="C81" s="59">
        <f>'F3 J'!C87</f>
        <v>0</v>
      </c>
      <c r="D81" s="54">
        <f>'F3 J'!D87</f>
        <v>0</v>
      </c>
      <c r="E81" s="65">
        <f>'F3 J'!E87</f>
        <v>0</v>
      </c>
      <c r="F81" s="59">
        <f>'F3 J'!F87</f>
        <v>0</v>
      </c>
      <c r="G81" s="65">
        <f>'F3 J'!G87</f>
        <v>0</v>
      </c>
      <c r="H81" s="59">
        <f>'F3 J'!H87</f>
        <v>0</v>
      </c>
      <c r="I81" s="65">
        <f>'F3 J'!I87</f>
        <v>0</v>
      </c>
      <c r="J81" s="59">
        <f>'F3 J'!J87</f>
        <v>0</v>
      </c>
      <c r="K81" s="65">
        <f>'F3 J'!K87</f>
        <v>0</v>
      </c>
      <c r="L81" s="16">
        <f t="shared" si="18"/>
        <v>0</v>
      </c>
      <c r="M81" s="17"/>
      <c r="N81" s="2"/>
    </row>
    <row r="82" spans="1:14" ht="17.25" customHeight="1" x14ac:dyDescent="0.2">
      <c r="A82" s="54">
        <f>'F3 J'!A88</f>
        <v>0</v>
      </c>
      <c r="B82" s="54">
        <f>'F3 J'!B88</f>
        <v>0</v>
      </c>
      <c r="C82" s="66">
        <f>'F3 J'!C88</f>
        <v>0</v>
      </c>
      <c r="D82" s="54">
        <f>'F3 J'!D88</f>
        <v>0</v>
      </c>
      <c r="E82" s="65">
        <f>'F3 J'!E88</f>
        <v>0</v>
      </c>
      <c r="F82" s="59">
        <f>'F3 J'!F88</f>
        <v>0</v>
      </c>
      <c r="G82" s="65">
        <f>'F3 J'!G88</f>
        <v>0</v>
      </c>
      <c r="H82" s="59">
        <f>'F3 J'!H88</f>
        <v>0</v>
      </c>
      <c r="I82" s="65">
        <f>'F3 J'!I88</f>
        <v>0</v>
      </c>
      <c r="J82" s="59">
        <f>'F3 J'!J88</f>
        <v>0</v>
      </c>
      <c r="K82" s="65">
        <f>'F3 J'!K88</f>
        <v>0</v>
      </c>
      <c r="L82" s="16">
        <f t="shared" si="18"/>
        <v>0</v>
      </c>
      <c r="M82" s="17"/>
      <c r="N82" s="2"/>
    </row>
    <row r="83" spans="1:14" ht="17.25" customHeight="1" x14ac:dyDescent="0.2">
      <c r="A83" s="54">
        <f>'F3 J'!A89</f>
        <v>0</v>
      </c>
      <c r="B83" s="54">
        <f>'F3 J'!B89</f>
        <v>0</v>
      </c>
      <c r="C83" s="59">
        <f>'F3 J'!C89</f>
        <v>0</v>
      </c>
      <c r="D83" s="54">
        <f>'F3 J'!D89</f>
        <v>0</v>
      </c>
      <c r="E83" s="65">
        <f>'F3 J'!E89</f>
        <v>0</v>
      </c>
      <c r="F83" s="59">
        <f>'F3 J'!F89</f>
        <v>0</v>
      </c>
      <c r="G83" s="65">
        <f>'F3 J'!G89</f>
        <v>0</v>
      </c>
      <c r="H83" s="59">
        <f>'F3 J'!H89</f>
        <v>0</v>
      </c>
      <c r="I83" s="65">
        <f>'F3 J'!I89</f>
        <v>0</v>
      </c>
      <c r="J83" s="59">
        <f>'F3 J'!J89</f>
        <v>0</v>
      </c>
      <c r="K83" s="65">
        <f>'F3 J'!K89</f>
        <v>0</v>
      </c>
      <c r="L83" s="16">
        <f t="shared" si="18"/>
        <v>0</v>
      </c>
      <c r="M83" s="17"/>
      <c r="N83" s="2"/>
    </row>
    <row r="84" spans="1:14" ht="17.25" customHeight="1" x14ac:dyDescent="0.2">
      <c r="A84" s="54">
        <f>'F3 J'!A90</f>
        <v>0</v>
      </c>
      <c r="B84" s="54">
        <f>'F3 J'!B90</f>
        <v>0</v>
      </c>
      <c r="C84" s="66">
        <f>'F3 J'!C90</f>
        <v>0</v>
      </c>
      <c r="D84" s="54">
        <f>'F3 J'!D90</f>
        <v>0</v>
      </c>
      <c r="E84" s="65">
        <f>'F3 J'!E90</f>
        <v>0</v>
      </c>
      <c r="F84" s="59">
        <f>'F3 J'!F90</f>
        <v>0</v>
      </c>
      <c r="G84" s="65">
        <f>'F3 J'!G90</f>
        <v>0</v>
      </c>
      <c r="H84" s="59">
        <f>'F3 J'!H90</f>
        <v>0</v>
      </c>
      <c r="I84" s="65">
        <f>'F3 J'!I90</f>
        <v>0</v>
      </c>
      <c r="J84" s="59">
        <f>'F3 J'!J90</f>
        <v>0</v>
      </c>
      <c r="K84" s="65">
        <f>'F3 J'!K90</f>
        <v>0</v>
      </c>
      <c r="L84" s="16">
        <f t="shared" si="18"/>
        <v>0</v>
      </c>
      <c r="M84" s="17"/>
      <c r="N84" s="2"/>
    </row>
    <row r="85" spans="1:14" ht="17.25" customHeight="1" x14ac:dyDescent="0.2">
      <c r="A85" s="54">
        <f>'F3 J'!A91</f>
        <v>0</v>
      </c>
      <c r="B85" s="54">
        <f>'F3 J'!B91</f>
        <v>0</v>
      </c>
      <c r="C85" s="59">
        <f>'F3 J'!C91</f>
        <v>0</v>
      </c>
      <c r="D85" s="54">
        <f>'F3 J'!D91</f>
        <v>0</v>
      </c>
      <c r="E85" s="65">
        <f>'F3 J'!E91</f>
        <v>0</v>
      </c>
      <c r="F85" s="59">
        <f>'F3 J'!F91</f>
        <v>0</v>
      </c>
      <c r="G85" s="65">
        <f>'F3 J'!G91</f>
        <v>0</v>
      </c>
      <c r="H85" s="59">
        <f>'F3 J'!H91</f>
        <v>0</v>
      </c>
      <c r="I85" s="65">
        <f>'F3 J'!I91</f>
        <v>0</v>
      </c>
      <c r="J85" s="59">
        <f>'F3 J'!J91</f>
        <v>0</v>
      </c>
      <c r="K85" s="65">
        <f>'F3 J'!K91</f>
        <v>0</v>
      </c>
      <c r="L85" s="16">
        <f t="shared" si="18"/>
        <v>0</v>
      </c>
      <c r="M85" s="17"/>
      <c r="N85" s="2"/>
    </row>
    <row r="86" spans="1:14" ht="17.25" customHeight="1" x14ac:dyDescent="0.2">
      <c r="A86" s="54">
        <f>'F3 J'!A92</f>
        <v>0</v>
      </c>
      <c r="B86" s="54">
        <f>'F3 J'!B92</f>
        <v>0</v>
      </c>
      <c r="C86" s="59">
        <f>'F3 J'!C92</f>
        <v>0</v>
      </c>
      <c r="D86" s="54">
        <f>'F3 J'!D92</f>
        <v>0</v>
      </c>
      <c r="E86" s="65">
        <f>'F3 J'!E92</f>
        <v>0</v>
      </c>
      <c r="F86" s="59">
        <f>'F3 J'!F92</f>
        <v>0</v>
      </c>
      <c r="G86" s="65">
        <f>'F3 J'!G92</f>
        <v>0</v>
      </c>
      <c r="H86" s="59">
        <f>'F3 J'!H92</f>
        <v>0</v>
      </c>
      <c r="I86" s="65">
        <f>'F3 J'!I92</f>
        <v>0</v>
      </c>
      <c r="J86" s="59">
        <f>'F3 J'!J92</f>
        <v>0</v>
      </c>
      <c r="K86" s="65">
        <f>'F3 J'!K92</f>
        <v>0</v>
      </c>
      <c r="L86" s="16">
        <f t="shared" si="18"/>
        <v>0</v>
      </c>
      <c r="M86" s="17"/>
      <c r="N86" s="2"/>
    </row>
    <row r="87" spans="1:14" ht="17.25" customHeight="1" x14ac:dyDescent="0.2">
      <c r="A87" s="54">
        <f>'F3 J'!A93</f>
        <v>0</v>
      </c>
      <c r="B87" s="54">
        <f>'F3 J'!B93</f>
        <v>0</v>
      </c>
      <c r="C87" s="59">
        <f>'F3 J'!C93</f>
        <v>0</v>
      </c>
      <c r="D87" s="54">
        <f>'F3 J'!D93</f>
        <v>0</v>
      </c>
      <c r="E87" s="65">
        <f>'F3 J'!E93</f>
        <v>0</v>
      </c>
      <c r="F87" s="59">
        <f>'F3 J'!F93</f>
        <v>0</v>
      </c>
      <c r="G87" s="65">
        <f>'F3 J'!G93</f>
        <v>0</v>
      </c>
      <c r="H87" s="59">
        <f>'F3 J'!H93</f>
        <v>0</v>
      </c>
      <c r="I87" s="65">
        <f>'F3 J'!I93</f>
        <v>0</v>
      </c>
      <c r="J87" s="59">
        <f>'F3 J'!J93</f>
        <v>0</v>
      </c>
      <c r="K87" s="65">
        <f>'F3 J'!K93</f>
        <v>0</v>
      </c>
      <c r="L87" s="16">
        <f t="shared" si="18"/>
        <v>0</v>
      </c>
      <c r="M87" s="17"/>
      <c r="N87" s="2"/>
    </row>
    <row r="88" spans="1:14" ht="17.25" customHeight="1" x14ac:dyDescent="0.2">
      <c r="A88" s="54">
        <f>'F3 J'!A94</f>
        <v>0</v>
      </c>
      <c r="B88" s="54">
        <f>'F3 J'!B94</f>
        <v>0</v>
      </c>
      <c r="C88" s="59">
        <f>'F3 J'!C94</f>
        <v>0</v>
      </c>
      <c r="D88" s="54">
        <f>'F3 J'!D94</f>
        <v>0</v>
      </c>
      <c r="E88" s="65">
        <f>'F3 J'!E94</f>
        <v>0</v>
      </c>
      <c r="F88" s="59">
        <f>'F3 J'!F94</f>
        <v>0</v>
      </c>
      <c r="G88" s="65">
        <f>'F3 J'!G94</f>
        <v>0</v>
      </c>
      <c r="H88" s="59">
        <f>'F3 J'!H94</f>
        <v>0</v>
      </c>
      <c r="I88" s="65">
        <f>'F3 J'!I94</f>
        <v>0</v>
      </c>
      <c r="J88" s="59">
        <f>'F3 J'!J94</f>
        <v>0</v>
      </c>
      <c r="K88" s="65">
        <f>'F3 J'!K94</f>
        <v>0</v>
      </c>
      <c r="L88" s="16">
        <f t="shared" si="18"/>
        <v>0</v>
      </c>
      <c r="M88" s="17"/>
      <c r="N88" s="2"/>
    </row>
    <row r="89" spans="1:14" ht="17.25" customHeight="1" x14ac:dyDescent="0.2">
      <c r="A89" s="54">
        <f>'F3 J'!A95</f>
        <v>0</v>
      </c>
      <c r="B89" s="54">
        <f>'F3 J'!B95</f>
        <v>0</v>
      </c>
      <c r="C89" s="59">
        <f>'F3 J'!C95</f>
        <v>0</v>
      </c>
      <c r="D89" s="54">
        <f>'F3 J'!D95</f>
        <v>0</v>
      </c>
      <c r="E89" s="65">
        <f>'F3 J'!E95</f>
        <v>0</v>
      </c>
      <c r="F89" s="59">
        <f>'F3 J'!F95</f>
        <v>0</v>
      </c>
      <c r="G89" s="65">
        <f>'F3 J'!G95</f>
        <v>0</v>
      </c>
      <c r="H89" s="59">
        <f>'F3 J'!H95</f>
        <v>0</v>
      </c>
      <c r="I89" s="65">
        <f>'F3 J'!I95</f>
        <v>0</v>
      </c>
      <c r="J89" s="59">
        <f>'F3 J'!J95</f>
        <v>0</v>
      </c>
      <c r="K89" s="65">
        <f>'F3 J'!K95</f>
        <v>0</v>
      </c>
      <c r="L89" s="16">
        <f t="shared" si="18"/>
        <v>0</v>
      </c>
      <c r="M89" s="17"/>
      <c r="N89" s="2"/>
    </row>
    <row r="90" spans="1:14" ht="17.25" customHeight="1" x14ac:dyDescent="0.2">
      <c r="A90" s="118" t="s">
        <v>18</v>
      </c>
      <c r="B90" s="97"/>
      <c r="C90" s="119"/>
      <c r="D90" s="25"/>
      <c r="E90" s="26">
        <f>SMALL(E78:E89,1)</f>
        <v>0</v>
      </c>
      <c r="F90" s="26"/>
      <c r="G90" s="26">
        <f>SMALL(G78:G89,1)</f>
        <v>0</v>
      </c>
      <c r="H90" s="26"/>
      <c r="I90" s="26">
        <f>SMALL(I78:I89,1)</f>
        <v>0</v>
      </c>
      <c r="J90" s="26"/>
      <c r="K90" s="26">
        <f>SMALL(K78:K89,1)</f>
        <v>0</v>
      </c>
      <c r="L90" s="16"/>
      <c r="M90" s="17"/>
      <c r="N90" s="2"/>
    </row>
    <row r="91" spans="1:14" ht="17.25" customHeight="1" x14ac:dyDescent="0.2">
      <c r="A91" s="118" t="s">
        <v>18</v>
      </c>
      <c r="B91" s="97"/>
      <c r="C91" s="119"/>
      <c r="D91" s="25"/>
      <c r="E91" s="26">
        <f>SMALL(E78:E89,2)</f>
        <v>0</v>
      </c>
      <c r="F91" s="26"/>
      <c r="G91" s="26">
        <f>SMALL(G78:G89,2)</f>
        <v>0</v>
      </c>
      <c r="H91" s="26"/>
      <c r="I91" s="26">
        <f>SMALL(I78:I89,2)</f>
        <v>0</v>
      </c>
      <c r="J91" s="26"/>
      <c r="K91" s="26">
        <f>SMALL(K78:K89,2)</f>
        <v>0</v>
      </c>
      <c r="L91" s="27"/>
      <c r="M91" s="28"/>
      <c r="N91" s="2"/>
    </row>
    <row r="92" spans="1:14" ht="17.25" customHeight="1" x14ac:dyDescent="0.2">
      <c r="A92" s="118" t="s">
        <v>18</v>
      </c>
      <c r="B92" s="97"/>
      <c r="C92" s="119"/>
      <c r="D92" s="25"/>
      <c r="E92" s="26">
        <f>SMALL(E78:E89,3)</f>
        <v>0</v>
      </c>
      <c r="F92" s="26"/>
      <c r="G92" s="26">
        <f>SMALL(G78:G89,3)</f>
        <v>0</v>
      </c>
      <c r="H92" s="26"/>
      <c r="I92" s="26">
        <f>SMALL(I78:I89,3)</f>
        <v>0</v>
      </c>
      <c r="J92" s="26"/>
      <c r="K92" s="26">
        <f>SMALL(K78:K89,3)</f>
        <v>0</v>
      </c>
      <c r="L92" s="27"/>
      <c r="M92" s="28"/>
      <c r="N92" s="2"/>
    </row>
    <row r="93" spans="1:14" ht="17.25" customHeight="1" x14ac:dyDescent="0.2">
      <c r="A93" s="118" t="s">
        <v>18</v>
      </c>
      <c r="B93" s="97"/>
      <c r="C93" s="119"/>
      <c r="D93" s="25"/>
      <c r="E93" s="26">
        <f>SMALL(E78:E89,4)</f>
        <v>0</v>
      </c>
      <c r="F93" s="26"/>
      <c r="G93" s="26">
        <f>SMALL(G78:G89,4)</f>
        <v>0</v>
      </c>
      <c r="H93" s="26"/>
      <c r="I93" s="26">
        <f>SMALL(I78:I89,4)</f>
        <v>0</v>
      </c>
      <c r="J93" s="26"/>
      <c r="K93" s="26">
        <f>SMALL(K78:K89,4)</f>
        <v>0</v>
      </c>
      <c r="L93" s="27"/>
      <c r="M93" s="28"/>
      <c r="N93" s="2"/>
    </row>
    <row r="94" spans="1:14" ht="17.25" customHeight="1" x14ac:dyDescent="0.25">
      <c r="A94" s="120" t="s">
        <v>19</v>
      </c>
      <c r="B94" s="107"/>
      <c r="C94" s="108"/>
      <c r="D94" s="33"/>
      <c r="E94" s="34">
        <f>SUM(E78:E89)-E90-E91-E92-E93</f>
        <v>0</v>
      </c>
      <c r="F94" s="34"/>
      <c r="G94" s="34">
        <f>SUM(G78:G89)-G90-G91-G92-G93</f>
        <v>0</v>
      </c>
      <c r="H94" s="34"/>
      <c r="I94" s="34">
        <f>SUM(I78:I89)-I90-I91-I92-I93</f>
        <v>0</v>
      </c>
      <c r="J94" s="34"/>
      <c r="K94" s="34">
        <f>SUM(K78:K89)-K90-K91-K92-K93</f>
        <v>0</v>
      </c>
      <c r="L94" s="35">
        <f>SUM($E94+$G94+$I94+$K94)</f>
        <v>0</v>
      </c>
      <c r="M94" s="17"/>
      <c r="N94" s="2"/>
    </row>
    <row r="95" spans="1:14" ht="17.25" customHeight="1" x14ac:dyDescent="0.25">
      <c r="A95" s="60"/>
      <c r="B95" s="61" t="s">
        <v>24</v>
      </c>
      <c r="C95" s="61">
        <v>3</v>
      </c>
      <c r="D95" s="60">
        <f>COUNTIF(D78:D89,$C$26)</f>
        <v>0</v>
      </c>
      <c r="E95" s="17"/>
      <c r="F95" s="60">
        <f>COUNTIF(F78:F89,$C$26)</f>
        <v>0</v>
      </c>
      <c r="G95" s="17"/>
      <c r="H95" s="60">
        <f>COUNTIF(H78:H89,$C$26)</f>
        <v>0</v>
      </c>
      <c r="I95" s="17"/>
      <c r="J95" s="60">
        <f>COUNTIF(J78:J89,$C$26)</f>
        <v>0</v>
      </c>
      <c r="K95" s="17"/>
      <c r="L95" s="62" t="s">
        <v>31</v>
      </c>
      <c r="M95" s="2"/>
      <c r="N95" s="2"/>
    </row>
    <row r="96" spans="1:14" ht="17.25" customHeight="1" x14ac:dyDescent="0.25">
      <c r="B96" s="63" t="s">
        <v>24</v>
      </c>
      <c r="C96" s="63">
        <v>4</v>
      </c>
      <c r="D96" s="60">
        <f>COUNTIF(D78:D89,$C$27)</f>
        <v>0</v>
      </c>
      <c r="F96" s="60">
        <f>COUNTIF(F78:F89,$C$27)</f>
        <v>0</v>
      </c>
      <c r="H96" s="60">
        <f>COUNTIF(H78:H89,$C$27)</f>
        <v>0</v>
      </c>
      <c r="J96" s="60">
        <f>COUNTIF(J78:J89,$C$27)</f>
        <v>0</v>
      </c>
      <c r="L96" s="64" t="s">
        <v>29</v>
      </c>
      <c r="M96" s="2" t="s">
        <v>32</v>
      </c>
      <c r="N96" s="2"/>
    </row>
    <row r="97" spans="1:14" ht="17.25" customHeight="1" x14ac:dyDescent="0.25">
      <c r="A97" s="94" t="s">
        <v>36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95"/>
      <c r="M97" s="4"/>
      <c r="N97" s="2"/>
    </row>
    <row r="98" spans="1:14" ht="17.25" customHeight="1" x14ac:dyDescent="0.25">
      <c r="A98" s="106" t="s">
        <v>27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8"/>
      <c r="M98" s="4"/>
      <c r="N98" s="2"/>
    </row>
    <row r="99" spans="1:14" ht="17.25" customHeight="1" x14ac:dyDescent="0.25">
      <c r="A99" s="109" t="s">
        <v>5</v>
      </c>
      <c r="B99" s="111" t="s">
        <v>6</v>
      </c>
      <c r="C99" s="113" t="s">
        <v>7</v>
      </c>
      <c r="D99" s="94" t="s">
        <v>8</v>
      </c>
      <c r="E99" s="95"/>
      <c r="F99" s="94" t="s">
        <v>9</v>
      </c>
      <c r="G99" s="95"/>
      <c r="H99" s="94" t="s">
        <v>10</v>
      </c>
      <c r="I99" s="95"/>
      <c r="J99" s="94" t="s">
        <v>11</v>
      </c>
      <c r="K99" s="95"/>
      <c r="L99" s="6" t="s">
        <v>12</v>
      </c>
      <c r="M99" s="4"/>
      <c r="N99" s="2"/>
    </row>
    <row r="100" spans="1:14" ht="17.25" customHeight="1" x14ac:dyDescent="0.25">
      <c r="A100" s="121"/>
      <c r="B100" s="122"/>
      <c r="C100" s="123"/>
      <c r="D100" s="7" t="s">
        <v>14</v>
      </c>
      <c r="E100" s="8" t="s">
        <v>15</v>
      </c>
      <c r="F100" s="7" t="s">
        <v>14</v>
      </c>
      <c r="G100" s="8" t="s">
        <v>15</v>
      </c>
      <c r="H100" s="7" t="s">
        <v>14</v>
      </c>
      <c r="I100" s="8" t="s">
        <v>15</v>
      </c>
      <c r="J100" s="7" t="s">
        <v>14</v>
      </c>
      <c r="K100" s="8" t="s">
        <v>15</v>
      </c>
      <c r="L100" s="9"/>
      <c r="M100" s="4"/>
      <c r="N100" s="2"/>
    </row>
    <row r="101" spans="1:14" ht="17.25" customHeight="1" x14ac:dyDescent="0.2">
      <c r="A101" s="54">
        <f>'F3 J'!A109</f>
        <v>0</v>
      </c>
      <c r="B101" s="54">
        <f>'F3 J'!B109</f>
        <v>0</v>
      </c>
      <c r="C101" s="59">
        <f>'F3 J'!C109</f>
        <v>0</v>
      </c>
      <c r="D101" s="54">
        <f>'F3 J'!D109</f>
        <v>0</v>
      </c>
      <c r="E101" s="65">
        <f>'F3 J'!E109</f>
        <v>0</v>
      </c>
      <c r="F101" s="59">
        <f>'F3 J'!F109</f>
        <v>0</v>
      </c>
      <c r="G101" s="65">
        <f>'F3 J'!G109</f>
        <v>0</v>
      </c>
      <c r="H101" s="59">
        <f>'F3 J'!H109</f>
        <v>0</v>
      </c>
      <c r="I101" s="65">
        <f>'F3 J'!I109</f>
        <v>0</v>
      </c>
      <c r="J101" s="59">
        <f>'F3 J'!J109</f>
        <v>0</v>
      </c>
      <c r="K101" s="65">
        <f>'F3 J'!K109</f>
        <v>0</v>
      </c>
      <c r="L101" s="16">
        <f t="shared" ref="L101:L112" si="19">SUM($E101+$G101+$I101+$K101)</f>
        <v>0</v>
      </c>
      <c r="M101" s="17"/>
      <c r="N101" s="2"/>
    </row>
    <row r="102" spans="1:14" ht="17.25" customHeight="1" x14ac:dyDescent="0.2">
      <c r="A102" s="54">
        <f>'F3 J'!A110</f>
        <v>0</v>
      </c>
      <c r="B102" s="54">
        <f>'F3 J'!B110</f>
        <v>0</v>
      </c>
      <c r="C102" s="59">
        <f>'F3 J'!C110</f>
        <v>0</v>
      </c>
      <c r="D102" s="54">
        <f>'F3 J'!D110</f>
        <v>0</v>
      </c>
      <c r="E102" s="65">
        <f>'F3 J'!E110</f>
        <v>0</v>
      </c>
      <c r="F102" s="59">
        <f>'F3 J'!F110</f>
        <v>0</v>
      </c>
      <c r="G102" s="65">
        <f>'F3 J'!G110</f>
        <v>0</v>
      </c>
      <c r="H102" s="59">
        <f>'F3 J'!H110</f>
        <v>0</v>
      </c>
      <c r="I102" s="65">
        <f>'F3 J'!I110</f>
        <v>0</v>
      </c>
      <c r="J102" s="59">
        <f>'F3 J'!J110</f>
        <v>0</v>
      </c>
      <c r="K102" s="65">
        <f>'F3 J'!K110</f>
        <v>0</v>
      </c>
      <c r="L102" s="16">
        <f t="shared" si="19"/>
        <v>0</v>
      </c>
      <c r="M102" s="17"/>
      <c r="N102" s="2"/>
    </row>
    <row r="103" spans="1:14" ht="17.25" customHeight="1" x14ac:dyDescent="0.2">
      <c r="A103" s="54">
        <f>'F3 J'!A111</f>
        <v>0</v>
      </c>
      <c r="B103" s="54">
        <f>'F3 J'!B111</f>
        <v>0</v>
      </c>
      <c r="C103" s="59">
        <f>'F3 J'!C111</f>
        <v>0</v>
      </c>
      <c r="D103" s="54">
        <f>'F3 J'!D111</f>
        <v>0</v>
      </c>
      <c r="E103" s="65">
        <f>'F3 J'!E111</f>
        <v>0</v>
      </c>
      <c r="F103" s="59">
        <f>'F3 J'!F111</f>
        <v>0</v>
      </c>
      <c r="G103" s="65">
        <f>'F3 J'!G111</f>
        <v>0</v>
      </c>
      <c r="H103" s="59">
        <f>'F3 J'!H111</f>
        <v>0</v>
      </c>
      <c r="I103" s="65">
        <f>'F3 J'!I111</f>
        <v>0</v>
      </c>
      <c r="J103" s="59">
        <f>'F3 J'!J111</f>
        <v>0</v>
      </c>
      <c r="K103" s="65">
        <f>'F3 J'!K111</f>
        <v>0</v>
      </c>
      <c r="L103" s="16">
        <f t="shared" si="19"/>
        <v>0</v>
      </c>
      <c r="M103" s="17"/>
      <c r="N103" s="2"/>
    </row>
    <row r="104" spans="1:14" ht="17.25" customHeight="1" x14ac:dyDescent="0.2">
      <c r="A104" s="54">
        <f>'F3 J'!A112</f>
        <v>0</v>
      </c>
      <c r="B104" s="54">
        <f>'F3 J'!B112</f>
        <v>0</v>
      </c>
      <c r="C104" s="59">
        <f>'F3 J'!C112</f>
        <v>0</v>
      </c>
      <c r="D104" s="54">
        <f>'F3 J'!D112</f>
        <v>0</v>
      </c>
      <c r="E104" s="65">
        <f>'F3 J'!E112</f>
        <v>0</v>
      </c>
      <c r="F104" s="59">
        <f>'F3 J'!F112</f>
        <v>0</v>
      </c>
      <c r="G104" s="65">
        <f>'F3 J'!G112</f>
        <v>0</v>
      </c>
      <c r="H104" s="59">
        <f>'F3 J'!H112</f>
        <v>0</v>
      </c>
      <c r="I104" s="65">
        <f>'F3 J'!I112</f>
        <v>0</v>
      </c>
      <c r="J104" s="59">
        <f>'F3 J'!J112</f>
        <v>0</v>
      </c>
      <c r="K104" s="65">
        <f>'F3 J'!K112</f>
        <v>0</v>
      </c>
      <c r="L104" s="16">
        <f t="shared" si="19"/>
        <v>0</v>
      </c>
      <c r="M104" s="17"/>
      <c r="N104" s="2"/>
    </row>
    <row r="105" spans="1:14" ht="17.25" customHeight="1" x14ac:dyDescent="0.2">
      <c r="A105" s="54">
        <f>'F3 J'!A113</f>
        <v>0</v>
      </c>
      <c r="B105" s="54">
        <f>'F3 J'!B113</f>
        <v>0</v>
      </c>
      <c r="C105" s="66">
        <f>'F3 J'!C113</f>
        <v>0</v>
      </c>
      <c r="D105" s="54">
        <f>'F3 J'!D113</f>
        <v>0</v>
      </c>
      <c r="E105" s="65">
        <f>'F3 J'!E113</f>
        <v>0</v>
      </c>
      <c r="F105" s="59">
        <f>'F3 J'!F113</f>
        <v>0</v>
      </c>
      <c r="G105" s="65">
        <f>'F3 J'!G113</f>
        <v>0</v>
      </c>
      <c r="H105" s="59">
        <f>'F3 J'!H113</f>
        <v>0</v>
      </c>
      <c r="I105" s="65">
        <f>'F3 J'!I113</f>
        <v>0</v>
      </c>
      <c r="J105" s="59">
        <f>'F3 J'!J113</f>
        <v>0</v>
      </c>
      <c r="K105" s="65">
        <f>'F3 J'!K113</f>
        <v>0</v>
      </c>
      <c r="L105" s="16">
        <f t="shared" si="19"/>
        <v>0</v>
      </c>
      <c r="M105" s="17"/>
      <c r="N105" s="2"/>
    </row>
    <row r="106" spans="1:14" ht="17.25" customHeight="1" x14ac:dyDescent="0.2">
      <c r="A106" s="54">
        <f>'F3 J'!A114</f>
        <v>0</v>
      </c>
      <c r="B106" s="54">
        <f>'F3 J'!B114</f>
        <v>0</v>
      </c>
      <c r="C106" s="59">
        <f>'F3 J'!C114</f>
        <v>0</v>
      </c>
      <c r="D106" s="54">
        <f>'F3 J'!D114</f>
        <v>0</v>
      </c>
      <c r="E106" s="65">
        <f>'F3 J'!E114</f>
        <v>0</v>
      </c>
      <c r="F106" s="59">
        <f>'F3 J'!F114</f>
        <v>0</v>
      </c>
      <c r="G106" s="65">
        <f>'F3 J'!G114</f>
        <v>0</v>
      </c>
      <c r="H106" s="59">
        <f>'F3 J'!H114</f>
        <v>0</v>
      </c>
      <c r="I106" s="65">
        <f>'F3 J'!I114</f>
        <v>0</v>
      </c>
      <c r="J106" s="59">
        <f>'F3 J'!J114</f>
        <v>0</v>
      </c>
      <c r="K106" s="65">
        <f>'F3 J'!K114</f>
        <v>0</v>
      </c>
      <c r="L106" s="16">
        <f t="shared" si="19"/>
        <v>0</v>
      </c>
      <c r="M106" s="17"/>
      <c r="N106" s="2"/>
    </row>
    <row r="107" spans="1:14" ht="17.25" customHeight="1" x14ac:dyDescent="0.2">
      <c r="A107" s="54">
        <f>'F3 J'!A115</f>
        <v>0</v>
      </c>
      <c r="B107" s="54">
        <f>'F3 J'!B115</f>
        <v>0</v>
      </c>
      <c r="C107" s="66">
        <f>'F3 J'!C115</f>
        <v>0</v>
      </c>
      <c r="D107" s="54">
        <f>'F3 J'!D115</f>
        <v>0</v>
      </c>
      <c r="E107" s="65">
        <f>'F3 J'!E115</f>
        <v>0</v>
      </c>
      <c r="F107" s="59">
        <f>'F3 J'!F115</f>
        <v>0</v>
      </c>
      <c r="G107" s="65">
        <f>'F3 J'!G115</f>
        <v>0</v>
      </c>
      <c r="H107" s="59">
        <f>'F3 J'!H115</f>
        <v>0</v>
      </c>
      <c r="I107" s="65">
        <f>'F3 J'!I115</f>
        <v>0</v>
      </c>
      <c r="J107" s="59">
        <f>'F3 J'!J115</f>
        <v>0</v>
      </c>
      <c r="K107" s="65">
        <f>'F3 J'!K115</f>
        <v>0</v>
      </c>
      <c r="L107" s="16">
        <f t="shared" si="19"/>
        <v>0</v>
      </c>
      <c r="M107" s="17"/>
      <c r="N107" s="2"/>
    </row>
    <row r="108" spans="1:14" ht="17.25" customHeight="1" x14ac:dyDescent="0.2">
      <c r="A108" s="54">
        <f>'F3 J'!A116</f>
        <v>0</v>
      </c>
      <c r="B108" s="54">
        <f>'F3 J'!B116</f>
        <v>0</v>
      </c>
      <c r="C108" s="59">
        <f>'F3 J'!C116</f>
        <v>0</v>
      </c>
      <c r="D108" s="54">
        <f>'F3 J'!D116</f>
        <v>0</v>
      </c>
      <c r="E108" s="65">
        <f>'F3 J'!E116</f>
        <v>0</v>
      </c>
      <c r="F108" s="59">
        <f>'F3 J'!F116</f>
        <v>0</v>
      </c>
      <c r="G108" s="65">
        <f>'F3 J'!G116</f>
        <v>0</v>
      </c>
      <c r="H108" s="59">
        <f>'F3 J'!H116</f>
        <v>0</v>
      </c>
      <c r="I108" s="65">
        <f>'F3 J'!I116</f>
        <v>0</v>
      </c>
      <c r="J108" s="59">
        <f>'F3 J'!J116</f>
        <v>0</v>
      </c>
      <c r="K108" s="65">
        <f>'F3 J'!K116</f>
        <v>0</v>
      </c>
      <c r="L108" s="16">
        <f t="shared" si="19"/>
        <v>0</v>
      </c>
      <c r="M108" s="17"/>
      <c r="N108" s="2"/>
    </row>
    <row r="109" spans="1:14" ht="17.25" customHeight="1" x14ac:dyDescent="0.2">
      <c r="A109" s="54">
        <f>'F3 J'!A117</f>
        <v>0</v>
      </c>
      <c r="B109" s="54">
        <f>'F3 J'!B117</f>
        <v>0</v>
      </c>
      <c r="C109" s="59">
        <f>'F3 J'!C117</f>
        <v>0</v>
      </c>
      <c r="D109" s="54">
        <f>'F3 J'!D117</f>
        <v>0</v>
      </c>
      <c r="E109" s="65">
        <f>'F3 J'!E117</f>
        <v>0</v>
      </c>
      <c r="F109" s="59">
        <f>'F3 J'!F117</f>
        <v>0</v>
      </c>
      <c r="G109" s="65">
        <f>'F3 J'!G117</f>
        <v>0</v>
      </c>
      <c r="H109" s="59">
        <f>'F3 J'!H117</f>
        <v>0</v>
      </c>
      <c r="I109" s="65">
        <f>'F3 J'!I117</f>
        <v>0</v>
      </c>
      <c r="J109" s="59">
        <f>'F3 J'!J117</f>
        <v>0</v>
      </c>
      <c r="K109" s="65">
        <f>'F3 J'!K117</f>
        <v>0</v>
      </c>
      <c r="L109" s="16">
        <f t="shared" si="19"/>
        <v>0</v>
      </c>
      <c r="M109" s="17"/>
      <c r="N109" s="2"/>
    </row>
    <row r="110" spans="1:14" ht="17.25" customHeight="1" x14ac:dyDescent="0.2">
      <c r="A110" s="54">
        <f>'F3 J'!A118</f>
        <v>0</v>
      </c>
      <c r="B110" s="54">
        <f>'F3 J'!B118</f>
        <v>0</v>
      </c>
      <c r="C110" s="59">
        <f>'F3 J'!C118</f>
        <v>0</v>
      </c>
      <c r="D110" s="54">
        <f>'F3 J'!D118</f>
        <v>0</v>
      </c>
      <c r="E110" s="65">
        <f>'F3 J'!E118</f>
        <v>0</v>
      </c>
      <c r="F110" s="59">
        <f>'F3 J'!F118</f>
        <v>0</v>
      </c>
      <c r="G110" s="65">
        <f>'F3 J'!G118</f>
        <v>0</v>
      </c>
      <c r="H110" s="59">
        <f>'F3 J'!H118</f>
        <v>0</v>
      </c>
      <c r="I110" s="65">
        <f>'F3 J'!I118</f>
        <v>0</v>
      </c>
      <c r="J110" s="59">
        <f>'F3 J'!J118</f>
        <v>0</v>
      </c>
      <c r="K110" s="65">
        <f>'F3 J'!K118</f>
        <v>0</v>
      </c>
      <c r="L110" s="16">
        <f t="shared" si="19"/>
        <v>0</v>
      </c>
      <c r="M110" s="17"/>
      <c r="N110" s="2"/>
    </row>
    <row r="111" spans="1:14" ht="17.25" customHeight="1" x14ac:dyDescent="0.2">
      <c r="A111" s="54">
        <f>'F3 J'!A119</f>
        <v>0</v>
      </c>
      <c r="B111" s="54">
        <f>'F3 J'!B119</f>
        <v>0</v>
      </c>
      <c r="C111" s="59">
        <f>'F3 J'!C119</f>
        <v>0</v>
      </c>
      <c r="D111" s="54">
        <f>'F3 J'!D119</f>
        <v>0</v>
      </c>
      <c r="E111" s="65">
        <f>'F3 J'!E119</f>
        <v>0</v>
      </c>
      <c r="F111" s="59">
        <f>'F3 J'!F119</f>
        <v>0</v>
      </c>
      <c r="G111" s="65">
        <f>'F3 J'!G119</f>
        <v>0</v>
      </c>
      <c r="H111" s="59">
        <f>'F3 J'!H119</f>
        <v>0</v>
      </c>
      <c r="I111" s="65">
        <f>'F3 J'!I119</f>
        <v>0</v>
      </c>
      <c r="J111" s="59">
        <f>'F3 J'!J119</f>
        <v>0</v>
      </c>
      <c r="K111" s="65">
        <f>'F3 J'!K119</f>
        <v>0</v>
      </c>
      <c r="L111" s="16">
        <f t="shared" si="19"/>
        <v>0</v>
      </c>
      <c r="M111" s="17"/>
      <c r="N111" s="2"/>
    </row>
    <row r="112" spans="1:14" ht="17.25" customHeight="1" x14ac:dyDescent="0.2">
      <c r="A112" s="54">
        <f>'F3 J'!A120</f>
        <v>0</v>
      </c>
      <c r="B112" s="54">
        <f>'F3 J'!B120</f>
        <v>0</v>
      </c>
      <c r="C112" s="59">
        <f>'F3 J'!C120</f>
        <v>0</v>
      </c>
      <c r="D112" s="54">
        <f>'F3 J'!D120</f>
        <v>0</v>
      </c>
      <c r="E112" s="65">
        <f>'F3 J'!E120</f>
        <v>0</v>
      </c>
      <c r="F112" s="59">
        <f>'F3 J'!F120</f>
        <v>0</v>
      </c>
      <c r="G112" s="65">
        <f>'F3 J'!G120</f>
        <v>0</v>
      </c>
      <c r="H112" s="59">
        <f>'F3 J'!H120</f>
        <v>0</v>
      </c>
      <c r="I112" s="65">
        <f>'F3 J'!I120</f>
        <v>0</v>
      </c>
      <c r="J112" s="59">
        <f>'F3 J'!J120</f>
        <v>0</v>
      </c>
      <c r="K112" s="65">
        <f>'F3 J'!K120</f>
        <v>0</v>
      </c>
      <c r="L112" s="16">
        <f t="shared" si="19"/>
        <v>0</v>
      </c>
      <c r="M112" s="17"/>
      <c r="N112" s="2"/>
    </row>
    <row r="113" spans="1:14" ht="17.25" customHeight="1" x14ac:dyDescent="0.2">
      <c r="A113" s="118" t="s">
        <v>18</v>
      </c>
      <c r="B113" s="97"/>
      <c r="C113" s="119"/>
      <c r="D113" s="25"/>
      <c r="E113" s="26">
        <f>SMALL(E101:E112,1)</f>
        <v>0</v>
      </c>
      <c r="F113" s="26"/>
      <c r="G113" s="26">
        <f>SMALL(G101:G112,1)</f>
        <v>0</v>
      </c>
      <c r="H113" s="26"/>
      <c r="I113" s="26">
        <f>SMALL(I101:I112,1)</f>
        <v>0</v>
      </c>
      <c r="J113" s="26"/>
      <c r="K113" s="26">
        <f>SMALL(K101:K112,1)</f>
        <v>0</v>
      </c>
      <c r="L113" s="16"/>
      <c r="M113" s="17"/>
      <c r="N113" s="2"/>
    </row>
    <row r="114" spans="1:14" ht="17.25" customHeight="1" x14ac:dyDescent="0.2">
      <c r="A114" s="118" t="s">
        <v>18</v>
      </c>
      <c r="B114" s="97"/>
      <c r="C114" s="119"/>
      <c r="D114" s="25"/>
      <c r="E114" s="26">
        <f>SMALL(E101:E112,2)</f>
        <v>0</v>
      </c>
      <c r="F114" s="26"/>
      <c r="G114" s="26">
        <f>SMALL(G101:G112,2)</f>
        <v>0</v>
      </c>
      <c r="H114" s="26"/>
      <c r="I114" s="26">
        <f>SMALL(I101:I112,2)</f>
        <v>0</v>
      </c>
      <c r="J114" s="26"/>
      <c r="K114" s="26">
        <f>SMALL(K101:K112,2)</f>
        <v>0</v>
      </c>
      <c r="L114" s="27"/>
      <c r="M114" s="28"/>
      <c r="N114" s="2"/>
    </row>
    <row r="115" spans="1:14" ht="17.25" customHeight="1" x14ac:dyDescent="0.2">
      <c r="A115" s="118" t="s">
        <v>18</v>
      </c>
      <c r="B115" s="97"/>
      <c r="C115" s="119"/>
      <c r="D115" s="25"/>
      <c r="E115" s="26">
        <f>SMALL(E101:E112,3)</f>
        <v>0</v>
      </c>
      <c r="F115" s="26"/>
      <c r="G115" s="26">
        <f>SMALL(G101:G112,3)</f>
        <v>0</v>
      </c>
      <c r="H115" s="26"/>
      <c r="I115" s="26">
        <f>SMALL(I101:I112,3)</f>
        <v>0</v>
      </c>
      <c r="J115" s="26"/>
      <c r="K115" s="26">
        <f>SMALL(K101:K112,3)</f>
        <v>0</v>
      </c>
      <c r="L115" s="27"/>
      <c r="M115" s="28"/>
      <c r="N115" s="2"/>
    </row>
    <row r="116" spans="1:14" ht="17.25" customHeight="1" x14ac:dyDescent="0.2">
      <c r="A116" s="118" t="s">
        <v>18</v>
      </c>
      <c r="B116" s="97"/>
      <c r="C116" s="119"/>
      <c r="D116" s="25"/>
      <c r="E116" s="26">
        <f>SMALL(E101:E112,4)</f>
        <v>0</v>
      </c>
      <c r="F116" s="26"/>
      <c r="G116" s="26">
        <f>SMALL(G101:G112,4)</f>
        <v>0</v>
      </c>
      <c r="H116" s="26"/>
      <c r="I116" s="26">
        <f>SMALL(I101:I112,4)</f>
        <v>0</v>
      </c>
      <c r="J116" s="26"/>
      <c r="K116" s="26">
        <f>SMALL(K101:K112,4)</f>
        <v>0</v>
      </c>
      <c r="L116" s="27"/>
      <c r="M116" s="28"/>
      <c r="N116" s="2"/>
    </row>
    <row r="117" spans="1:14" ht="17.25" customHeight="1" x14ac:dyDescent="0.25">
      <c r="A117" s="120" t="s">
        <v>19</v>
      </c>
      <c r="B117" s="107"/>
      <c r="C117" s="108"/>
      <c r="D117" s="33"/>
      <c r="E117" s="34">
        <f>SUM(E101:E112)-E113-E114-E115-E116</f>
        <v>0</v>
      </c>
      <c r="F117" s="34"/>
      <c r="G117" s="34">
        <f>SUM(G101:G112)-G113-G114-G115-G116</f>
        <v>0</v>
      </c>
      <c r="H117" s="34"/>
      <c r="I117" s="34">
        <f>SUM(I101:I112)-I113-I114-I115-I116</f>
        <v>0</v>
      </c>
      <c r="J117" s="34"/>
      <c r="K117" s="34">
        <f>SUM(K101:K112)-K113-K114-K115-K116</f>
        <v>0</v>
      </c>
      <c r="L117" s="35">
        <f>SUM($E117+$G117+$I117+$K117)</f>
        <v>0</v>
      </c>
      <c r="M117" s="17"/>
      <c r="N117" s="2"/>
    </row>
    <row r="118" spans="1:14" ht="17.25" customHeight="1" x14ac:dyDescent="0.25">
      <c r="A118" s="60"/>
      <c r="B118" s="61" t="s">
        <v>24</v>
      </c>
      <c r="C118" s="61">
        <v>3</v>
      </c>
      <c r="D118" s="60">
        <f>COUNTIF(D101:D112,$C$26)</f>
        <v>0</v>
      </c>
      <c r="E118" s="17"/>
      <c r="F118" s="60">
        <f>COUNTIF(F101:F112,$C$26)</f>
        <v>0</v>
      </c>
      <c r="G118" s="17"/>
      <c r="H118" s="60">
        <f>COUNTIF(H101:H112,$C$26)</f>
        <v>0</v>
      </c>
      <c r="I118" s="17"/>
      <c r="J118" s="60">
        <f>COUNTIF(J101:J112,$C$26)</f>
        <v>0</v>
      </c>
      <c r="K118" s="17"/>
      <c r="L118" s="62" t="s">
        <v>31</v>
      </c>
      <c r="M118" s="2"/>
      <c r="N118" s="2"/>
    </row>
    <row r="119" spans="1:14" ht="17.25" customHeight="1" x14ac:dyDescent="0.25">
      <c r="B119" s="63" t="s">
        <v>24</v>
      </c>
      <c r="C119" s="63">
        <v>4</v>
      </c>
      <c r="D119" s="60">
        <f>COUNTIF(D101:D112,$C$27)</f>
        <v>0</v>
      </c>
      <c r="F119" s="60">
        <f>COUNTIF(F101:F112,$C$27)</f>
        <v>0</v>
      </c>
      <c r="H119" s="60">
        <f>COUNTIF(H101:H112,$C$27)</f>
        <v>0</v>
      </c>
      <c r="J119" s="60">
        <f>COUNTIF(J101:J112,$C$27)</f>
        <v>0</v>
      </c>
      <c r="L119" s="64" t="s">
        <v>29</v>
      </c>
      <c r="M119" s="2" t="s">
        <v>32</v>
      </c>
      <c r="N119" s="2"/>
    </row>
    <row r="120" spans="1:14" ht="17.25" customHeight="1" x14ac:dyDescent="0.25">
      <c r="A120" s="94" t="s">
        <v>37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95"/>
      <c r="M120" s="4"/>
      <c r="N120" s="2"/>
    </row>
    <row r="121" spans="1:14" ht="17.25" customHeight="1" x14ac:dyDescent="0.25">
      <c r="A121" s="106" t="s">
        <v>27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8"/>
      <c r="M121" s="4"/>
      <c r="N121" s="2"/>
    </row>
    <row r="122" spans="1:14" ht="17.25" customHeight="1" x14ac:dyDescent="0.25">
      <c r="A122" s="109" t="s">
        <v>5</v>
      </c>
      <c r="B122" s="111" t="s">
        <v>6</v>
      </c>
      <c r="C122" s="113" t="s">
        <v>7</v>
      </c>
      <c r="D122" s="94" t="s">
        <v>8</v>
      </c>
      <c r="E122" s="95"/>
      <c r="F122" s="94" t="s">
        <v>9</v>
      </c>
      <c r="G122" s="95"/>
      <c r="H122" s="94" t="s">
        <v>10</v>
      </c>
      <c r="I122" s="95"/>
      <c r="J122" s="94" t="s">
        <v>11</v>
      </c>
      <c r="K122" s="95"/>
      <c r="L122" s="6" t="s">
        <v>12</v>
      </c>
      <c r="M122" s="4"/>
      <c r="N122" s="2"/>
    </row>
    <row r="123" spans="1:14" ht="17.25" customHeight="1" x14ac:dyDescent="0.25">
      <c r="A123" s="121"/>
      <c r="B123" s="122"/>
      <c r="C123" s="123"/>
      <c r="D123" s="7" t="s">
        <v>14</v>
      </c>
      <c r="E123" s="8" t="s">
        <v>15</v>
      </c>
      <c r="F123" s="7" t="s">
        <v>14</v>
      </c>
      <c r="G123" s="8" t="s">
        <v>15</v>
      </c>
      <c r="H123" s="7" t="s">
        <v>14</v>
      </c>
      <c r="I123" s="8" t="s">
        <v>15</v>
      </c>
      <c r="J123" s="7" t="s">
        <v>14</v>
      </c>
      <c r="K123" s="8" t="s">
        <v>15</v>
      </c>
      <c r="L123" s="9"/>
      <c r="M123" s="4"/>
      <c r="N123" s="2"/>
    </row>
    <row r="124" spans="1:14" ht="17.25" customHeight="1" x14ac:dyDescent="0.2">
      <c r="A124" s="54">
        <f>'F3 J'!A159</f>
        <v>0</v>
      </c>
      <c r="B124" s="54">
        <f>'F3 J'!B159</f>
        <v>0</v>
      </c>
      <c r="C124" s="59">
        <f>'F3 J'!C159</f>
        <v>0</v>
      </c>
      <c r="D124" s="54">
        <f>'F3 J'!D159</f>
        <v>0</v>
      </c>
      <c r="E124" s="65">
        <f>'F3 J'!E159</f>
        <v>0</v>
      </c>
      <c r="F124" s="59">
        <f>'F3 J'!F159</f>
        <v>0</v>
      </c>
      <c r="G124" s="65">
        <f>'F3 J'!G159</f>
        <v>0</v>
      </c>
      <c r="H124" s="59">
        <f>'F3 J'!H159</f>
        <v>0</v>
      </c>
      <c r="I124" s="65">
        <f>'F3 J'!I159</f>
        <v>0</v>
      </c>
      <c r="J124" s="59">
        <f>'F3 J'!J159</f>
        <v>0</v>
      </c>
      <c r="K124" s="65">
        <f>'F3 J'!K159</f>
        <v>0</v>
      </c>
      <c r="L124" s="16">
        <f t="shared" ref="L124:L135" si="20">SUM($E124+$G124+$I124+$K124)</f>
        <v>0</v>
      </c>
      <c r="M124" s="17"/>
      <c r="N124" s="2"/>
    </row>
    <row r="125" spans="1:14" ht="17.25" customHeight="1" x14ac:dyDescent="0.2">
      <c r="A125" s="54">
        <f>'F3 J'!A160</f>
        <v>0</v>
      </c>
      <c r="B125" s="54">
        <f>'F3 J'!B160</f>
        <v>0</v>
      </c>
      <c r="C125" s="59">
        <f>'F3 J'!C160</f>
        <v>0</v>
      </c>
      <c r="D125" s="54">
        <f>'F3 J'!D160</f>
        <v>0</v>
      </c>
      <c r="E125" s="65">
        <f>'F3 J'!E160</f>
        <v>0</v>
      </c>
      <c r="F125" s="59">
        <f>'F3 J'!F160</f>
        <v>0</v>
      </c>
      <c r="G125" s="65">
        <f>'F3 J'!G160</f>
        <v>0</v>
      </c>
      <c r="H125" s="59">
        <f>'F3 J'!H160</f>
        <v>0</v>
      </c>
      <c r="I125" s="65">
        <f>'F3 J'!I160</f>
        <v>0</v>
      </c>
      <c r="J125" s="59">
        <f>'F3 J'!J160</f>
        <v>0</v>
      </c>
      <c r="K125" s="65">
        <f>'F3 J'!K160</f>
        <v>0</v>
      </c>
      <c r="L125" s="16">
        <f t="shared" si="20"/>
        <v>0</v>
      </c>
      <c r="M125" s="17"/>
      <c r="N125" s="2"/>
    </row>
    <row r="126" spans="1:14" ht="17.25" customHeight="1" x14ac:dyDescent="0.2">
      <c r="A126" s="54">
        <f>'F3 J'!A161</f>
        <v>0</v>
      </c>
      <c r="B126" s="54">
        <f>'F3 J'!B161</f>
        <v>0</v>
      </c>
      <c r="C126" s="59">
        <f>'F3 J'!C161</f>
        <v>0</v>
      </c>
      <c r="D126" s="54">
        <f>'F3 J'!D161</f>
        <v>0</v>
      </c>
      <c r="E126" s="65">
        <f>'F3 J'!E161</f>
        <v>0</v>
      </c>
      <c r="F126" s="59">
        <f>'F3 J'!F161</f>
        <v>0</v>
      </c>
      <c r="G126" s="65">
        <f>'F3 J'!G161</f>
        <v>0</v>
      </c>
      <c r="H126" s="59">
        <f>'F3 J'!H161</f>
        <v>0</v>
      </c>
      <c r="I126" s="65">
        <f>'F3 J'!I161</f>
        <v>0</v>
      </c>
      <c r="J126" s="59">
        <f>'F3 J'!J161</f>
        <v>0</v>
      </c>
      <c r="K126" s="65">
        <f>'F3 J'!K161</f>
        <v>0</v>
      </c>
      <c r="L126" s="16">
        <f t="shared" si="20"/>
        <v>0</v>
      </c>
      <c r="M126" s="17"/>
      <c r="N126" s="2"/>
    </row>
    <row r="127" spans="1:14" ht="17.25" customHeight="1" x14ac:dyDescent="0.2">
      <c r="A127" s="54">
        <f>'F3 J'!A162</f>
        <v>0</v>
      </c>
      <c r="B127" s="54">
        <f>'F3 J'!B162</f>
        <v>0</v>
      </c>
      <c r="C127" s="59">
        <f>'F3 J'!C162</f>
        <v>0</v>
      </c>
      <c r="D127" s="54">
        <f>'F3 J'!D162</f>
        <v>0</v>
      </c>
      <c r="E127" s="65">
        <f>'F3 J'!E162</f>
        <v>0</v>
      </c>
      <c r="F127" s="59">
        <f>'F3 J'!F162</f>
        <v>0</v>
      </c>
      <c r="G127" s="65">
        <f>'F3 J'!G162</f>
        <v>0</v>
      </c>
      <c r="H127" s="59">
        <f>'F3 J'!H162</f>
        <v>0</v>
      </c>
      <c r="I127" s="65">
        <f>'F3 J'!I162</f>
        <v>0</v>
      </c>
      <c r="J127" s="59">
        <f>'F3 J'!J162</f>
        <v>0</v>
      </c>
      <c r="K127" s="65">
        <f>'F3 J'!K162</f>
        <v>0</v>
      </c>
      <c r="L127" s="16">
        <f t="shared" si="20"/>
        <v>0</v>
      </c>
      <c r="M127" s="17"/>
      <c r="N127" s="2"/>
    </row>
    <row r="128" spans="1:14" ht="17.25" customHeight="1" x14ac:dyDescent="0.2">
      <c r="A128" s="54">
        <f>'F3 J'!A163</f>
        <v>0</v>
      </c>
      <c r="B128" s="54">
        <f>'F3 J'!B163</f>
        <v>0</v>
      </c>
      <c r="C128" s="66">
        <f>'F3 J'!C163</f>
        <v>0</v>
      </c>
      <c r="D128" s="54">
        <f>'F3 J'!D163</f>
        <v>0</v>
      </c>
      <c r="E128" s="65">
        <f>'F3 J'!E163</f>
        <v>0</v>
      </c>
      <c r="F128" s="59">
        <f>'F3 J'!F163</f>
        <v>0</v>
      </c>
      <c r="G128" s="65">
        <f>'F3 J'!G163</f>
        <v>0</v>
      </c>
      <c r="H128" s="59">
        <f>'F3 J'!H163</f>
        <v>0</v>
      </c>
      <c r="I128" s="65">
        <f>'F3 J'!I163</f>
        <v>0</v>
      </c>
      <c r="J128" s="59">
        <f>'F3 J'!J163</f>
        <v>0</v>
      </c>
      <c r="K128" s="65">
        <f>'F3 J'!K163</f>
        <v>0</v>
      </c>
      <c r="L128" s="16">
        <f t="shared" si="20"/>
        <v>0</v>
      </c>
      <c r="M128" s="17"/>
      <c r="N128" s="2"/>
    </row>
    <row r="129" spans="1:14" ht="17.25" customHeight="1" x14ac:dyDescent="0.2">
      <c r="A129" s="54">
        <f>'F3 J'!A164</f>
        <v>0</v>
      </c>
      <c r="B129" s="54">
        <f>'F3 J'!B164</f>
        <v>0</v>
      </c>
      <c r="C129" s="59">
        <f>'F3 J'!C164</f>
        <v>0</v>
      </c>
      <c r="D129" s="54">
        <f>'F3 J'!D164</f>
        <v>0</v>
      </c>
      <c r="E129" s="65">
        <f>'F3 J'!E164</f>
        <v>0</v>
      </c>
      <c r="F129" s="59">
        <f>'F3 J'!F164</f>
        <v>0</v>
      </c>
      <c r="G129" s="65">
        <f>'F3 J'!G164</f>
        <v>0</v>
      </c>
      <c r="H129" s="59">
        <f>'F3 J'!H164</f>
        <v>0</v>
      </c>
      <c r="I129" s="65">
        <f>'F3 J'!I164</f>
        <v>0</v>
      </c>
      <c r="J129" s="59">
        <f>'F3 J'!J164</f>
        <v>0</v>
      </c>
      <c r="K129" s="65">
        <f>'F3 J'!K164</f>
        <v>0</v>
      </c>
      <c r="L129" s="16">
        <f t="shared" si="20"/>
        <v>0</v>
      </c>
      <c r="M129" s="17"/>
      <c r="N129" s="2"/>
    </row>
    <row r="130" spans="1:14" ht="17.25" customHeight="1" x14ac:dyDescent="0.2">
      <c r="A130" s="54">
        <f>'F3 J'!A165</f>
        <v>0</v>
      </c>
      <c r="B130" s="54">
        <f>'F3 J'!B165</f>
        <v>0</v>
      </c>
      <c r="C130" s="66">
        <f>'F3 J'!C165</f>
        <v>0</v>
      </c>
      <c r="D130" s="54">
        <f>'F3 J'!D165</f>
        <v>0</v>
      </c>
      <c r="E130" s="65">
        <f>'F3 J'!E165</f>
        <v>0</v>
      </c>
      <c r="F130" s="59">
        <f>'F3 J'!F165</f>
        <v>0</v>
      </c>
      <c r="G130" s="65">
        <f>'F3 J'!G165</f>
        <v>0</v>
      </c>
      <c r="H130" s="59">
        <f>'F3 J'!H165</f>
        <v>0</v>
      </c>
      <c r="I130" s="65">
        <f>'F3 J'!I165</f>
        <v>0</v>
      </c>
      <c r="J130" s="59">
        <f>'F3 J'!J165</f>
        <v>0</v>
      </c>
      <c r="K130" s="65">
        <f>'F3 J'!K165</f>
        <v>0</v>
      </c>
      <c r="L130" s="16">
        <f t="shared" si="20"/>
        <v>0</v>
      </c>
      <c r="M130" s="17"/>
      <c r="N130" s="2"/>
    </row>
    <row r="131" spans="1:14" ht="17.25" customHeight="1" x14ac:dyDescent="0.2">
      <c r="A131" s="54">
        <f>'F3 J'!A166</f>
        <v>0</v>
      </c>
      <c r="B131" s="54">
        <f>'F3 J'!B166</f>
        <v>0</v>
      </c>
      <c r="C131" s="59">
        <f>'F3 J'!C166</f>
        <v>0</v>
      </c>
      <c r="D131" s="54">
        <f>'F3 J'!D166</f>
        <v>0</v>
      </c>
      <c r="E131" s="65">
        <f>'F3 J'!E166</f>
        <v>0</v>
      </c>
      <c r="F131" s="59">
        <f>'F3 J'!F166</f>
        <v>0</v>
      </c>
      <c r="G131" s="65">
        <f>'F3 J'!G166</f>
        <v>0</v>
      </c>
      <c r="H131" s="59">
        <f>'F3 J'!H166</f>
        <v>0</v>
      </c>
      <c r="I131" s="65">
        <f>'F3 J'!I166</f>
        <v>0</v>
      </c>
      <c r="J131" s="59">
        <f>'F3 J'!J166</f>
        <v>0</v>
      </c>
      <c r="K131" s="65">
        <f>'F3 J'!K166</f>
        <v>0</v>
      </c>
      <c r="L131" s="16">
        <f t="shared" si="20"/>
        <v>0</v>
      </c>
      <c r="M131" s="17"/>
      <c r="N131" s="2"/>
    </row>
    <row r="132" spans="1:14" ht="17.25" customHeight="1" x14ac:dyDescent="0.2">
      <c r="A132" s="54">
        <f>'F3 J'!A167</f>
        <v>0</v>
      </c>
      <c r="B132" s="54">
        <f>'F3 J'!B167</f>
        <v>0</v>
      </c>
      <c r="C132" s="59">
        <f>'F3 J'!C167</f>
        <v>0</v>
      </c>
      <c r="D132" s="54">
        <f>'F3 J'!D167</f>
        <v>0</v>
      </c>
      <c r="E132" s="65">
        <f>'F3 J'!E167</f>
        <v>0</v>
      </c>
      <c r="F132" s="59">
        <f>'F3 J'!F167</f>
        <v>0</v>
      </c>
      <c r="G132" s="65">
        <f>'F3 J'!G167</f>
        <v>0</v>
      </c>
      <c r="H132" s="59">
        <f>'F3 J'!H167</f>
        <v>0</v>
      </c>
      <c r="I132" s="65">
        <f>'F3 J'!I167</f>
        <v>0</v>
      </c>
      <c r="J132" s="59">
        <f>'F3 J'!J167</f>
        <v>0</v>
      </c>
      <c r="K132" s="65">
        <f>'F3 J'!K167</f>
        <v>0</v>
      </c>
      <c r="L132" s="16">
        <f t="shared" si="20"/>
        <v>0</v>
      </c>
      <c r="M132" s="17"/>
      <c r="N132" s="2"/>
    </row>
    <row r="133" spans="1:14" ht="17.25" customHeight="1" x14ac:dyDescent="0.2">
      <c r="A133" s="54">
        <f>'F3 J'!A168</f>
        <v>0</v>
      </c>
      <c r="B133" s="54">
        <f>'F3 J'!B168</f>
        <v>0</v>
      </c>
      <c r="C133" s="59">
        <f>'F3 J'!C168</f>
        <v>0</v>
      </c>
      <c r="D133" s="54">
        <f>'F3 J'!D168</f>
        <v>0</v>
      </c>
      <c r="E133" s="65">
        <f>'F3 J'!E168</f>
        <v>0</v>
      </c>
      <c r="F133" s="59">
        <f>'F3 J'!F168</f>
        <v>0</v>
      </c>
      <c r="G133" s="65">
        <f>'F3 J'!G168</f>
        <v>0</v>
      </c>
      <c r="H133" s="59">
        <f>'F3 J'!H168</f>
        <v>0</v>
      </c>
      <c r="I133" s="65">
        <f>'F3 J'!I168</f>
        <v>0</v>
      </c>
      <c r="J133" s="59">
        <f>'F3 J'!J168</f>
        <v>0</v>
      </c>
      <c r="K133" s="65">
        <f>'F3 J'!K168</f>
        <v>0</v>
      </c>
      <c r="L133" s="16">
        <f t="shared" si="20"/>
        <v>0</v>
      </c>
      <c r="M133" s="17"/>
      <c r="N133" s="2"/>
    </row>
    <row r="134" spans="1:14" ht="17.25" customHeight="1" x14ac:dyDescent="0.2">
      <c r="A134" s="54">
        <f>'F3 J'!A169</f>
        <v>0</v>
      </c>
      <c r="B134" s="54">
        <f>'F3 J'!B169</f>
        <v>0</v>
      </c>
      <c r="C134" s="59">
        <f>'F3 J'!C169</f>
        <v>0</v>
      </c>
      <c r="D134" s="54">
        <f>'F3 J'!D169</f>
        <v>0</v>
      </c>
      <c r="E134" s="65">
        <f>'F3 J'!E169</f>
        <v>0</v>
      </c>
      <c r="F134" s="59">
        <f>'F3 J'!F169</f>
        <v>0</v>
      </c>
      <c r="G134" s="65">
        <f>'F3 J'!G169</f>
        <v>0</v>
      </c>
      <c r="H134" s="59">
        <f>'F3 J'!H169</f>
        <v>0</v>
      </c>
      <c r="I134" s="65">
        <f>'F3 J'!I169</f>
        <v>0</v>
      </c>
      <c r="J134" s="59">
        <f>'F3 J'!J169</f>
        <v>0</v>
      </c>
      <c r="K134" s="65">
        <f>'F3 J'!K169</f>
        <v>0</v>
      </c>
      <c r="L134" s="16">
        <f t="shared" si="20"/>
        <v>0</v>
      </c>
      <c r="M134" s="17"/>
      <c r="N134" s="2"/>
    </row>
    <row r="135" spans="1:14" ht="17.25" customHeight="1" x14ac:dyDescent="0.2">
      <c r="A135" s="54">
        <f>'F3 J'!A170</f>
        <v>0</v>
      </c>
      <c r="B135" s="54">
        <f>'F3 J'!B170</f>
        <v>0</v>
      </c>
      <c r="C135" s="59">
        <f>'F3 J'!C170</f>
        <v>0</v>
      </c>
      <c r="D135" s="54">
        <f>'F3 J'!D170</f>
        <v>0</v>
      </c>
      <c r="E135" s="65">
        <f>'F3 J'!E170</f>
        <v>0</v>
      </c>
      <c r="F135" s="59">
        <f>'F3 J'!F170</f>
        <v>0</v>
      </c>
      <c r="G135" s="65">
        <f>'F3 J'!G170</f>
        <v>0</v>
      </c>
      <c r="H135" s="59">
        <f>'F3 J'!H170</f>
        <v>0</v>
      </c>
      <c r="I135" s="65">
        <f>'F3 J'!I170</f>
        <v>0</v>
      </c>
      <c r="J135" s="59">
        <f>'F3 J'!J170</f>
        <v>0</v>
      </c>
      <c r="K135" s="65">
        <f>'F3 J'!K170</f>
        <v>0</v>
      </c>
      <c r="L135" s="16">
        <f t="shared" si="20"/>
        <v>0</v>
      </c>
      <c r="M135" s="17"/>
      <c r="N135" s="2"/>
    </row>
    <row r="136" spans="1:14" ht="17.25" customHeight="1" x14ac:dyDescent="0.2">
      <c r="A136" s="118" t="s">
        <v>18</v>
      </c>
      <c r="B136" s="97"/>
      <c r="C136" s="119"/>
      <c r="D136" s="25"/>
      <c r="E136" s="26">
        <f>SMALL(E124:E135,1)</f>
        <v>0</v>
      </c>
      <c r="F136" s="26"/>
      <c r="G136" s="26">
        <f>SMALL(G124:G135,1)</f>
        <v>0</v>
      </c>
      <c r="H136" s="26"/>
      <c r="I136" s="26">
        <f>SMALL(I124:I135,1)</f>
        <v>0</v>
      </c>
      <c r="J136" s="26"/>
      <c r="K136" s="26">
        <f>SMALL(K124:K135,1)</f>
        <v>0</v>
      </c>
      <c r="L136" s="16"/>
      <c r="M136" s="17"/>
      <c r="N136" s="2"/>
    </row>
    <row r="137" spans="1:14" ht="17.25" customHeight="1" x14ac:dyDescent="0.2">
      <c r="A137" s="118" t="s">
        <v>18</v>
      </c>
      <c r="B137" s="97"/>
      <c r="C137" s="119"/>
      <c r="D137" s="25"/>
      <c r="E137" s="26">
        <f>SMALL(E124:E135,2)</f>
        <v>0</v>
      </c>
      <c r="F137" s="26"/>
      <c r="G137" s="26">
        <f>SMALL(G124:G135,2)</f>
        <v>0</v>
      </c>
      <c r="H137" s="26"/>
      <c r="I137" s="26">
        <f>SMALL(I124:I135,2)</f>
        <v>0</v>
      </c>
      <c r="J137" s="26"/>
      <c r="K137" s="26">
        <f>SMALL(K124:K135,2)</f>
        <v>0</v>
      </c>
      <c r="L137" s="27"/>
      <c r="M137" s="28"/>
      <c r="N137" s="2"/>
    </row>
    <row r="138" spans="1:14" ht="17.25" customHeight="1" x14ac:dyDescent="0.2">
      <c r="A138" s="118" t="s">
        <v>18</v>
      </c>
      <c r="B138" s="97"/>
      <c r="C138" s="119"/>
      <c r="D138" s="25"/>
      <c r="E138" s="26">
        <f>SMALL(E124:E135,3)</f>
        <v>0</v>
      </c>
      <c r="F138" s="26"/>
      <c r="G138" s="26">
        <f>SMALL(G124:G135,3)</f>
        <v>0</v>
      </c>
      <c r="H138" s="26"/>
      <c r="I138" s="26">
        <f>SMALL(I124:I135,3)</f>
        <v>0</v>
      </c>
      <c r="J138" s="26"/>
      <c r="K138" s="26">
        <f>SMALL(K124:K135,3)</f>
        <v>0</v>
      </c>
      <c r="L138" s="27"/>
      <c r="M138" s="28"/>
      <c r="N138" s="2"/>
    </row>
    <row r="139" spans="1:14" ht="17.25" customHeight="1" x14ac:dyDescent="0.2">
      <c r="A139" s="118" t="s">
        <v>18</v>
      </c>
      <c r="B139" s="97"/>
      <c r="C139" s="119"/>
      <c r="D139" s="25"/>
      <c r="E139" s="26">
        <f>SMALL(E124:E135,4)</f>
        <v>0</v>
      </c>
      <c r="F139" s="26"/>
      <c r="G139" s="26">
        <f>SMALL(G124:G135,4)</f>
        <v>0</v>
      </c>
      <c r="H139" s="26"/>
      <c r="I139" s="26">
        <f>SMALL(I124:I135,4)</f>
        <v>0</v>
      </c>
      <c r="J139" s="26"/>
      <c r="K139" s="26">
        <f>SMALL(K124:K135,4)</f>
        <v>0</v>
      </c>
      <c r="L139" s="27"/>
      <c r="M139" s="28"/>
      <c r="N139" s="2"/>
    </row>
    <row r="140" spans="1:14" ht="17.25" customHeight="1" x14ac:dyDescent="0.25">
      <c r="A140" s="120" t="s">
        <v>19</v>
      </c>
      <c r="B140" s="107"/>
      <c r="C140" s="108"/>
      <c r="D140" s="33"/>
      <c r="E140" s="34">
        <f>SUM(E124:E135)-E136-E137-E138-E139</f>
        <v>0</v>
      </c>
      <c r="F140" s="34"/>
      <c r="G140" s="34">
        <f>SUM(G124:G135)-G136-G137-G138-G139</f>
        <v>0</v>
      </c>
      <c r="H140" s="34"/>
      <c r="I140" s="34">
        <f>SUM(I124:I135)-I136-I137-I138-I139</f>
        <v>0</v>
      </c>
      <c r="J140" s="34"/>
      <c r="K140" s="34">
        <f>SUM(K124:K135)-K136-K137-K138-K139</f>
        <v>0</v>
      </c>
      <c r="L140" s="35">
        <f>SUM($E140+$G140+$I140+$K140)</f>
        <v>0</v>
      </c>
      <c r="M140" s="17"/>
      <c r="N140" s="2"/>
    </row>
    <row r="141" spans="1:14" ht="17.25" customHeight="1" x14ac:dyDescent="0.25">
      <c r="A141" s="60"/>
      <c r="B141" s="61" t="s">
        <v>24</v>
      </c>
      <c r="C141" s="61">
        <v>3</v>
      </c>
      <c r="D141" s="60">
        <f>COUNTIF(D124:D135,$C$26)</f>
        <v>0</v>
      </c>
      <c r="E141" s="17"/>
      <c r="F141" s="60">
        <f>COUNTIF(F124:F135,$C$26)</f>
        <v>0</v>
      </c>
      <c r="G141" s="17"/>
      <c r="H141" s="60">
        <f>COUNTIF(H124:H135,$C$26)</f>
        <v>0</v>
      </c>
      <c r="I141" s="17"/>
      <c r="J141" s="60">
        <f>COUNTIF(J124:J135,$C$26)</f>
        <v>0</v>
      </c>
      <c r="K141" s="17"/>
      <c r="L141" s="62" t="s">
        <v>31</v>
      </c>
      <c r="M141" s="2"/>
      <c r="N141" s="2"/>
    </row>
    <row r="142" spans="1:14" ht="17.25" customHeight="1" x14ac:dyDescent="0.25">
      <c r="B142" s="63" t="s">
        <v>24</v>
      </c>
      <c r="C142" s="63">
        <v>4</v>
      </c>
      <c r="D142" s="60">
        <f>COUNTIF(D124:D135,$C$27)</f>
        <v>0</v>
      </c>
      <c r="F142" s="60">
        <f>COUNTIF(F124:F135,$C$27)</f>
        <v>0</v>
      </c>
      <c r="H142" s="60">
        <f>COUNTIF(H124:H135,$C$27)</f>
        <v>0</v>
      </c>
      <c r="J142" s="60">
        <f>COUNTIF(J124:J135,$C$27)</f>
        <v>0</v>
      </c>
      <c r="L142" s="64" t="s">
        <v>29</v>
      </c>
      <c r="M142" s="2" t="s">
        <v>32</v>
      </c>
      <c r="N142" s="2"/>
    </row>
    <row r="143" spans="1:14" ht="17.25" customHeight="1" x14ac:dyDescent="0.2"/>
    <row r="144" spans="1:1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  <row r="466" ht="17.25" customHeight="1" x14ac:dyDescent="0.2"/>
    <row r="467" ht="17.25" customHeight="1" x14ac:dyDescent="0.2"/>
    <row r="468" ht="17.25" customHeight="1" x14ac:dyDescent="0.2"/>
    <row r="469" ht="17.25" customHeight="1" x14ac:dyDescent="0.2"/>
    <row r="470" ht="17.25" customHeight="1" x14ac:dyDescent="0.2"/>
    <row r="471" ht="17.25" customHeight="1" x14ac:dyDescent="0.2"/>
    <row r="472" ht="17.25" customHeight="1" x14ac:dyDescent="0.2"/>
    <row r="473" ht="17.25" customHeight="1" x14ac:dyDescent="0.2"/>
    <row r="474" ht="17.25" customHeight="1" x14ac:dyDescent="0.2"/>
    <row r="475" ht="17.25" customHeight="1" x14ac:dyDescent="0.2"/>
    <row r="476" ht="17.25" customHeight="1" x14ac:dyDescent="0.2"/>
    <row r="477" ht="17.25" customHeight="1" x14ac:dyDescent="0.2"/>
    <row r="478" ht="17.25" customHeight="1" x14ac:dyDescent="0.2"/>
    <row r="479" ht="17.25" customHeight="1" x14ac:dyDescent="0.2"/>
    <row r="480" ht="17.25" customHeight="1" x14ac:dyDescent="0.2"/>
    <row r="481" ht="17.25" customHeight="1" x14ac:dyDescent="0.2"/>
    <row r="482" ht="17.25" customHeight="1" x14ac:dyDescent="0.2"/>
    <row r="483" ht="17.25" customHeight="1" x14ac:dyDescent="0.2"/>
    <row r="484" ht="17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1" ht="17.25" customHeight="1" x14ac:dyDescent="0.2"/>
    <row r="492" ht="17.25" customHeight="1" x14ac:dyDescent="0.2"/>
    <row r="493" ht="17.25" customHeight="1" x14ac:dyDescent="0.2"/>
    <row r="494" ht="17.25" customHeight="1" x14ac:dyDescent="0.2"/>
    <row r="495" ht="17.25" customHeight="1" x14ac:dyDescent="0.2"/>
    <row r="496" ht="17.25" customHeight="1" x14ac:dyDescent="0.2"/>
    <row r="497" ht="17.25" customHeight="1" x14ac:dyDescent="0.2"/>
    <row r="498" ht="17.25" customHeight="1" x14ac:dyDescent="0.2"/>
    <row r="499" ht="17.25" customHeight="1" x14ac:dyDescent="0.2"/>
    <row r="500" ht="17.25" customHeight="1" x14ac:dyDescent="0.2"/>
    <row r="501" ht="17.25" customHeight="1" x14ac:dyDescent="0.2"/>
    <row r="502" ht="17.25" customHeight="1" x14ac:dyDescent="0.2"/>
    <row r="503" ht="17.25" customHeight="1" x14ac:dyDescent="0.2"/>
    <row r="504" ht="17.25" customHeight="1" x14ac:dyDescent="0.2"/>
    <row r="505" ht="17.25" customHeight="1" x14ac:dyDescent="0.2"/>
    <row r="506" ht="17.25" customHeight="1" x14ac:dyDescent="0.2"/>
    <row r="507" ht="17.25" customHeight="1" x14ac:dyDescent="0.2"/>
    <row r="508" ht="17.25" customHeight="1" x14ac:dyDescent="0.2"/>
    <row r="509" ht="17.25" customHeight="1" x14ac:dyDescent="0.2"/>
    <row r="510" ht="17.25" customHeight="1" x14ac:dyDescent="0.2"/>
    <row r="511" ht="17.25" customHeight="1" x14ac:dyDescent="0.2"/>
    <row r="512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  <row r="517" ht="17.25" customHeight="1" x14ac:dyDescent="0.2"/>
    <row r="518" ht="17.25" customHeight="1" x14ac:dyDescent="0.2"/>
    <row r="519" ht="17.25" customHeight="1" x14ac:dyDescent="0.2"/>
    <row r="520" ht="17.25" customHeight="1" x14ac:dyDescent="0.2"/>
    <row r="521" ht="17.25" customHeight="1" x14ac:dyDescent="0.2"/>
    <row r="522" ht="17.25" customHeight="1" x14ac:dyDescent="0.2"/>
    <row r="523" ht="17.25" customHeight="1" x14ac:dyDescent="0.2"/>
    <row r="524" ht="17.25" customHeight="1" x14ac:dyDescent="0.2"/>
    <row r="525" ht="17.25" customHeight="1" x14ac:dyDescent="0.2"/>
    <row r="526" ht="17.25" customHeight="1" x14ac:dyDescent="0.2"/>
    <row r="527" ht="17.25" customHeight="1" x14ac:dyDescent="0.2"/>
    <row r="528" ht="17.25" customHeight="1" x14ac:dyDescent="0.2"/>
    <row r="529" ht="17.25" customHeight="1" x14ac:dyDescent="0.2"/>
    <row r="530" ht="17.25" customHeight="1" x14ac:dyDescent="0.2"/>
    <row r="531" ht="17.25" customHeight="1" x14ac:dyDescent="0.2"/>
    <row r="532" ht="17.25" customHeight="1" x14ac:dyDescent="0.2"/>
    <row r="533" ht="17.25" customHeight="1" x14ac:dyDescent="0.2"/>
    <row r="534" ht="17.25" customHeight="1" x14ac:dyDescent="0.2"/>
    <row r="535" ht="17.25" customHeight="1" x14ac:dyDescent="0.2"/>
    <row r="536" ht="17.25" customHeight="1" x14ac:dyDescent="0.2"/>
    <row r="537" ht="17.25" customHeight="1" x14ac:dyDescent="0.2"/>
    <row r="538" ht="17.25" customHeight="1" x14ac:dyDescent="0.2"/>
    <row r="539" ht="17.25" customHeight="1" x14ac:dyDescent="0.2"/>
    <row r="540" ht="17.25" customHeight="1" x14ac:dyDescent="0.2"/>
    <row r="541" ht="17.25" customHeight="1" x14ac:dyDescent="0.2"/>
    <row r="542" ht="17.25" customHeight="1" x14ac:dyDescent="0.2"/>
    <row r="543" ht="17.25" customHeight="1" x14ac:dyDescent="0.2"/>
    <row r="544" ht="17.25" customHeight="1" x14ac:dyDescent="0.2"/>
    <row r="545" ht="17.25" customHeight="1" x14ac:dyDescent="0.2"/>
    <row r="546" ht="17.25" customHeight="1" x14ac:dyDescent="0.2"/>
    <row r="547" ht="17.25" customHeight="1" x14ac:dyDescent="0.2"/>
    <row r="548" ht="17.25" customHeight="1" x14ac:dyDescent="0.2"/>
    <row r="549" ht="17.25" customHeight="1" x14ac:dyDescent="0.2"/>
    <row r="550" ht="17.25" customHeight="1" x14ac:dyDescent="0.2"/>
    <row r="551" ht="17.25" customHeight="1" x14ac:dyDescent="0.2"/>
    <row r="552" ht="17.25" customHeight="1" x14ac:dyDescent="0.2"/>
    <row r="553" ht="17.25" customHeight="1" x14ac:dyDescent="0.2"/>
    <row r="554" ht="17.25" customHeight="1" x14ac:dyDescent="0.2"/>
    <row r="555" ht="17.25" customHeight="1" x14ac:dyDescent="0.2"/>
    <row r="556" ht="17.25" customHeight="1" x14ac:dyDescent="0.2"/>
    <row r="557" ht="17.25" customHeight="1" x14ac:dyDescent="0.2"/>
    <row r="558" ht="17.25" customHeight="1" x14ac:dyDescent="0.2"/>
    <row r="559" ht="17.25" customHeight="1" x14ac:dyDescent="0.2"/>
    <row r="560" ht="17.25" customHeight="1" x14ac:dyDescent="0.2"/>
    <row r="561" ht="17.25" customHeight="1" x14ac:dyDescent="0.2"/>
    <row r="562" ht="17.25" customHeight="1" x14ac:dyDescent="0.2"/>
    <row r="563" ht="17.25" customHeight="1" x14ac:dyDescent="0.2"/>
    <row r="564" ht="17.25" customHeight="1" x14ac:dyDescent="0.2"/>
    <row r="565" ht="17.25" customHeight="1" x14ac:dyDescent="0.2"/>
    <row r="566" ht="17.25" customHeight="1" x14ac:dyDescent="0.2"/>
    <row r="567" ht="17.25" customHeight="1" x14ac:dyDescent="0.2"/>
    <row r="568" ht="17.25" customHeight="1" x14ac:dyDescent="0.2"/>
    <row r="569" ht="17.25" customHeight="1" x14ac:dyDescent="0.2"/>
    <row r="570" ht="17.25" customHeight="1" x14ac:dyDescent="0.2"/>
    <row r="571" ht="17.25" customHeight="1" x14ac:dyDescent="0.2"/>
    <row r="572" ht="17.25" customHeight="1" x14ac:dyDescent="0.2"/>
    <row r="573" ht="17.25" customHeight="1" x14ac:dyDescent="0.2"/>
    <row r="574" ht="17.25" customHeight="1" x14ac:dyDescent="0.2"/>
    <row r="575" ht="17.25" customHeight="1" x14ac:dyDescent="0.2"/>
    <row r="576" ht="17.25" customHeight="1" x14ac:dyDescent="0.2"/>
    <row r="577" ht="17.25" customHeight="1" x14ac:dyDescent="0.2"/>
    <row r="578" ht="17.25" customHeight="1" x14ac:dyDescent="0.2"/>
    <row r="579" ht="17.25" customHeight="1" x14ac:dyDescent="0.2"/>
    <row r="580" ht="17.25" customHeight="1" x14ac:dyDescent="0.2"/>
    <row r="581" ht="17.25" customHeight="1" x14ac:dyDescent="0.2"/>
    <row r="582" ht="17.25" customHeight="1" x14ac:dyDescent="0.2"/>
    <row r="583" ht="17.25" customHeight="1" x14ac:dyDescent="0.2"/>
    <row r="584" ht="17.25" customHeight="1" x14ac:dyDescent="0.2"/>
    <row r="585" ht="17.25" customHeight="1" x14ac:dyDescent="0.2"/>
    <row r="586" ht="17.25" customHeight="1" x14ac:dyDescent="0.2"/>
    <row r="587" ht="17.25" customHeight="1" x14ac:dyDescent="0.2"/>
    <row r="588" ht="17.25" customHeight="1" x14ac:dyDescent="0.2"/>
    <row r="589" ht="17.25" customHeight="1" x14ac:dyDescent="0.2"/>
    <row r="590" ht="17.25" customHeight="1" x14ac:dyDescent="0.2"/>
    <row r="591" ht="17.25" customHeight="1" x14ac:dyDescent="0.2"/>
    <row r="592" ht="17.25" customHeight="1" x14ac:dyDescent="0.2"/>
    <row r="593" ht="17.25" customHeight="1" x14ac:dyDescent="0.2"/>
    <row r="594" ht="17.25" customHeight="1" x14ac:dyDescent="0.2"/>
    <row r="595" ht="17.25" customHeight="1" x14ac:dyDescent="0.2"/>
    <row r="596" ht="17.25" customHeight="1" x14ac:dyDescent="0.2"/>
    <row r="597" ht="17.25" customHeight="1" x14ac:dyDescent="0.2"/>
    <row r="598" ht="17.25" customHeight="1" x14ac:dyDescent="0.2"/>
    <row r="599" ht="17.25" customHeight="1" x14ac:dyDescent="0.2"/>
    <row r="600" ht="17.25" customHeight="1" x14ac:dyDescent="0.2"/>
    <row r="601" ht="17.25" customHeight="1" x14ac:dyDescent="0.2"/>
    <row r="602" ht="17.25" customHeight="1" x14ac:dyDescent="0.2"/>
    <row r="603" ht="17.25" customHeight="1" x14ac:dyDescent="0.2"/>
    <row r="604" ht="17.25" customHeight="1" x14ac:dyDescent="0.2"/>
    <row r="605" ht="17.25" customHeight="1" x14ac:dyDescent="0.2"/>
    <row r="606" ht="17.25" customHeight="1" x14ac:dyDescent="0.2"/>
    <row r="607" ht="17.25" customHeight="1" x14ac:dyDescent="0.2"/>
    <row r="608" ht="17.25" customHeight="1" x14ac:dyDescent="0.2"/>
    <row r="609" ht="17.25" customHeight="1" x14ac:dyDescent="0.2"/>
    <row r="610" ht="17.25" customHeight="1" x14ac:dyDescent="0.2"/>
    <row r="611" ht="17.25" customHeight="1" x14ac:dyDescent="0.2"/>
    <row r="612" ht="17.25" customHeight="1" x14ac:dyDescent="0.2"/>
    <row r="613" ht="17.25" customHeight="1" x14ac:dyDescent="0.2"/>
    <row r="614" ht="17.25" customHeight="1" x14ac:dyDescent="0.2"/>
    <row r="615" ht="17.25" customHeight="1" x14ac:dyDescent="0.2"/>
    <row r="616" ht="17.25" customHeight="1" x14ac:dyDescent="0.2"/>
    <row r="617" ht="17.25" customHeight="1" x14ac:dyDescent="0.2"/>
    <row r="618" ht="17.25" customHeight="1" x14ac:dyDescent="0.2"/>
    <row r="619" ht="17.25" customHeight="1" x14ac:dyDescent="0.2"/>
    <row r="620" ht="17.25" customHeight="1" x14ac:dyDescent="0.2"/>
    <row r="621" ht="17.25" customHeight="1" x14ac:dyDescent="0.2"/>
    <row r="622" ht="17.25" customHeight="1" x14ac:dyDescent="0.2"/>
    <row r="623" ht="17.25" customHeight="1" x14ac:dyDescent="0.2"/>
    <row r="624" ht="17.25" customHeight="1" x14ac:dyDescent="0.2"/>
    <row r="625" ht="17.25" customHeight="1" x14ac:dyDescent="0.2"/>
    <row r="626" ht="17.25" customHeight="1" x14ac:dyDescent="0.2"/>
    <row r="627" ht="17.25" customHeight="1" x14ac:dyDescent="0.2"/>
    <row r="628" ht="17.25" customHeight="1" x14ac:dyDescent="0.2"/>
    <row r="629" ht="17.25" customHeight="1" x14ac:dyDescent="0.2"/>
    <row r="630" ht="17.25" customHeight="1" x14ac:dyDescent="0.2"/>
    <row r="631" ht="17.25" customHeight="1" x14ac:dyDescent="0.2"/>
    <row r="632" ht="17.25" customHeight="1" x14ac:dyDescent="0.2"/>
    <row r="633" ht="17.25" customHeight="1" x14ac:dyDescent="0.2"/>
    <row r="634" ht="17.25" customHeight="1" x14ac:dyDescent="0.2"/>
    <row r="635" ht="17.25" customHeight="1" x14ac:dyDescent="0.2"/>
    <row r="636" ht="17.25" customHeight="1" x14ac:dyDescent="0.2"/>
    <row r="637" ht="17.25" customHeight="1" x14ac:dyDescent="0.2"/>
    <row r="638" ht="17.25" customHeight="1" x14ac:dyDescent="0.2"/>
    <row r="639" ht="17.25" customHeight="1" x14ac:dyDescent="0.2"/>
    <row r="640" ht="17.25" customHeight="1" x14ac:dyDescent="0.2"/>
    <row r="641" ht="17.25" customHeight="1" x14ac:dyDescent="0.2"/>
    <row r="642" ht="17.25" customHeight="1" x14ac:dyDescent="0.2"/>
    <row r="643" ht="17.25" customHeight="1" x14ac:dyDescent="0.2"/>
    <row r="644" ht="17.25" customHeight="1" x14ac:dyDescent="0.2"/>
    <row r="645" ht="17.25" customHeight="1" x14ac:dyDescent="0.2"/>
    <row r="646" ht="17.25" customHeight="1" x14ac:dyDescent="0.2"/>
    <row r="647" ht="17.25" customHeight="1" x14ac:dyDescent="0.2"/>
    <row r="648" ht="17.25" customHeight="1" x14ac:dyDescent="0.2"/>
    <row r="649" ht="17.25" customHeight="1" x14ac:dyDescent="0.2"/>
    <row r="650" ht="17.25" customHeight="1" x14ac:dyDescent="0.2"/>
    <row r="651" ht="17.25" customHeight="1" x14ac:dyDescent="0.2"/>
    <row r="652" ht="17.25" customHeight="1" x14ac:dyDescent="0.2"/>
    <row r="653" ht="17.25" customHeight="1" x14ac:dyDescent="0.2"/>
    <row r="654" ht="17.25" customHeight="1" x14ac:dyDescent="0.2"/>
    <row r="655" ht="17.25" customHeight="1" x14ac:dyDescent="0.2"/>
    <row r="656" ht="17.25" customHeight="1" x14ac:dyDescent="0.2"/>
    <row r="657" ht="17.25" customHeight="1" x14ac:dyDescent="0.2"/>
    <row r="658" ht="17.25" customHeight="1" x14ac:dyDescent="0.2"/>
    <row r="659" ht="17.25" customHeight="1" x14ac:dyDescent="0.2"/>
    <row r="660" ht="17.25" customHeight="1" x14ac:dyDescent="0.2"/>
    <row r="661" ht="17.25" customHeight="1" x14ac:dyDescent="0.2"/>
    <row r="662" ht="17.25" customHeight="1" x14ac:dyDescent="0.2"/>
    <row r="663" ht="17.25" customHeight="1" x14ac:dyDescent="0.2"/>
    <row r="664" ht="17.25" customHeight="1" x14ac:dyDescent="0.2"/>
    <row r="665" ht="17.25" customHeight="1" x14ac:dyDescent="0.2"/>
    <row r="666" ht="17.25" customHeight="1" x14ac:dyDescent="0.2"/>
    <row r="667" ht="17.25" customHeight="1" x14ac:dyDescent="0.2"/>
    <row r="668" ht="17.25" customHeight="1" x14ac:dyDescent="0.2"/>
    <row r="669" ht="17.25" customHeight="1" x14ac:dyDescent="0.2"/>
    <row r="670" ht="17.25" customHeight="1" x14ac:dyDescent="0.2"/>
    <row r="671" ht="17.25" customHeight="1" x14ac:dyDescent="0.2"/>
    <row r="672" ht="17.25" customHeight="1" x14ac:dyDescent="0.2"/>
    <row r="673" ht="17.25" customHeight="1" x14ac:dyDescent="0.2"/>
    <row r="674" ht="17.25" customHeight="1" x14ac:dyDescent="0.2"/>
    <row r="675" ht="17.25" customHeight="1" x14ac:dyDescent="0.2"/>
    <row r="676" ht="17.25" customHeight="1" x14ac:dyDescent="0.2"/>
    <row r="677" ht="17.25" customHeight="1" x14ac:dyDescent="0.2"/>
    <row r="678" ht="17.25" customHeight="1" x14ac:dyDescent="0.2"/>
    <row r="679" ht="17.25" customHeight="1" x14ac:dyDescent="0.2"/>
    <row r="680" ht="17.25" customHeight="1" x14ac:dyDescent="0.2"/>
    <row r="681" ht="17.25" customHeight="1" x14ac:dyDescent="0.2"/>
    <row r="682" ht="17.25" customHeight="1" x14ac:dyDescent="0.2"/>
    <row r="683" ht="17.25" customHeight="1" x14ac:dyDescent="0.2"/>
    <row r="684" ht="17.25" customHeight="1" x14ac:dyDescent="0.2"/>
    <row r="685" ht="17.25" customHeight="1" x14ac:dyDescent="0.2"/>
    <row r="686" ht="17.25" customHeight="1" x14ac:dyDescent="0.2"/>
    <row r="687" ht="17.25" customHeight="1" x14ac:dyDescent="0.2"/>
    <row r="688" ht="17.25" customHeight="1" x14ac:dyDescent="0.2"/>
    <row r="689" ht="17.25" customHeight="1" x14ac:dyDescent="0.2"/>
    <row r="690" ht="17.25" customHeight="1" x14ac:dyDescent="0.2"/>
    <row r="691" ht="17.25" customHeight="1" x14ac:dyDescent="0.2"/>
    <row r="692" ht="17.25" customHeight="1" x14ac:dyDescent="0.2"/>
    <row r="693" ht="17.25" customHeight="1" x14ac:dyDescent="0.2"/>
    <row r="694" ht="17.25" customHeight="1" x14ac:dyDescent="0.2"/>
    <row r="695" ht="17.25" customHeight="1" x14ac:dyDescent="0.2"/>
    <row r="696" ht="17.25" customHeight="1" x14ac:dyDescent="0.2"/>
    <row r="697" ht="17.25" customHeight="1" x14ac:dyDescent="0.2"/>
    <row r="698" ht="17.25" customHeight="1" x14ac:dyDescent="0.2"/>
    <row r="699" ht="17.25" customHeight="1" x14ac:dyDescent="0.2"/>
    <row r="700" ht="17.25" customHeight="1" x14ac:dyDescent="0.2"/>
    <row r="701" ht="17.25" customHeight="1" x14ac:dyDescent="0.2"/>
    <row r="702" ht="17.25" customHeight="1" x14ac:dyDescent="0.2"/>
    <row r="703" ht="17.25" customHeight="1" x14ac:dyDescent="0.2"/>
    <row r="704" ht="17.25" customHeight="1" x14ac:dyDescent="0.2"/>
    <row r="705" ht="17.25" customHeight="1" x14ac:dyDescent="0.2"/>
    <row r="706" ht="17.25" customHeight="1" x14ac:dyDescent="0.2"/>
    <row r="707" ht="17.25" customHeight="1" x14ac:dyDescent="0.2"/>
    <row r="708" ht="17.25" customHeight="1" x14ac:dyDescent="0.2"/>
    <row r="709" ht="17.25" customHeight="1" x14ac:dyDescent="0.2"/>
    <row r="710" ht="17.25" customHeight="1" x14ac:dyDescent="0.2"/>
    <row r="711" ht="17.25" customHeight="1" x14ac:dyDescent="0.2"/>
    <row r="712" ht="17.25" customHeight="1" x14ac:dyDescent="0.2"/>
    <row r="713" ht="17.25" customHeight="1" x14ac:dyDescent="0.2"/>
    <row r="714" ht="17.25" customHeight="1" x14ac:dyDescent="0.2"/>
    <row r="715" ht="17.25" customHeight="1" x14ac:dyDescent="0.2"/>
    <row r="716" ht="17.25" customHeight="1" x14ac:dyDescent="0.2"/>
    <row r="717" ht="17.25" customHeight="1" x14ac:dyDescent="0.2"/>
    <row r="718" ht="17.25" customHeight="1" x14ac:dyDescent="0.2"/>
    <row r="719" ht="17.25" customHeight="1" x14ac:dyDescent="0.2"/>
    <row r="720" ht="17.25" customHeight="1" x14ac:dyDescent="0.2"/>
    <row r="721" ht="17.25" customHeight="1" x14ac:dyDescent="0.2"/>
    <row r="722" ht="17.25" customHeight="1" x14ac:dyDescent="0.2"/>
    <row r="723" ht="17.25" customHeight="1" x14ac:dyDescent="0.2"/>
    <row r="724" ht="17.25" customHeight="1" x14ac:dyDescent="0.2"/>
    <row r="725" ht="17.25" customHeight="1" x14ac:dyDescent="0.2"/>
    <row r="726" ht="17.25" customHeight="1" x14ac:dyDescent="0.2"/>
    <row r="727" ht="17.25" customHeight="1" x14ac:dyDescent="0.2"/>
    <row r="728" ht="17.25" customHeight="1" x14ac:dyDescent="0.2"/>
    <row r="729" ht="17.25" customHeight="1" x14ac:dyDescent="0.2"/>
    <row r="730" ht="17.25" customHeight="1" x14ac:dyDescent="0.2"/>
    <row r="731" ht="17.25" customHeight="1" x14ac:dyDescent="0.2"/>
    <row r="732" ht="17.25" customHeight="1" x14ac:dyDescent="0.2"/>
    <row r="733" ht="17.25" customHeight="1" x14ac:dyDescent="0.2"/>
    <row r="734" ht="17.25" customHeight="1" x14ac:dyDescent="0.2"/>
    <row r="735" ht="17.25" customHeight="1" x14ac:dyDescent="0.2"/>
    <row r="736" ht="17.25" customHeight="1" x14ac:dyDescent="0.2"/>
    <row r="737" ht="17.25" customHeight="1" x14ac:dyDescent="0.2"/>
    <row r="738" ht="17.25" customHeight="1" x14ac:dyDescent="0.2"/>
    <row r="739" ht="17.25" customHeight="1" x14ac:dyDescent="0.2"/>
    <row r="740" ht="17.25" customHeight="1" x14ac:dyDescent="0.2"/>
    <row r="741" ht="17.25" customHeight="1" x14ac:dyDescent="0.2"/>
    <row r="742" ht="17.25" customHeight="1" x14ac:dyDescent="0.2"/>
    <row r="743" ht="17.25" customHeight="1" x14ac:dyDescent="0.2"/>
    <row r="744" ht="17.25" customHeight="1" x14ac:dyDescent="0.2"/>
    <row r="745" ht="17.25" customHeight="1" x14ac:dyDescent="0.2"/>
    <row r="746" ht="17.25" customHeight="1" x14ac:dyDescent="0.2"/>
    <row r="747" ht="17.25" customHeight="1" x14ac:dyDescent="0.2"/>
    <row r="748" ht="17.25" customHeight="1" x14ac:dyDescent="0.2"/>
    <row r="749" ht="17.25" customHeight="1" x14ac:dyDescent="0.2"/>
    <row r="750" ht="17.25" customHeight="1" x14ac:dyDescent="0.2"/>
    <row r="751" ht="17.25" customHeight="1" x14ac:dyDescent="0.2"/>
    <row r="752" ht="17.25" customHeight="1" x14ac:dyDescent="0.2"/>
    <row r="753" ht="17.25" customHeight="1" x14ac:dyDescent="0.2"/>
    <row r="754" ht="17.25" customHeight="1" x14ac:dyDescent="0.2"/>
    <row r="755" ht="17.25" customHeight="1" x14ac:dyDescent="0.2"/>
    <row r="756" ht="17.25" customHeight="1" x14ac:dyDescent="0.2"/>
    <row r="757" ht="17.25" customHeight="1" x14ac:dyDescent="0.2"/>
    <row r="758" ht="17.25" customHeight="1" x14ac:dyDescent="0.2"/>
    <row r="759" ht="17.25" customHeight="1" x14ac:dyDescent="0.2"/>
    <row r="760" ht="17.25" customHeight="1" x14ac:dyDescent="0.2"/>
    <row r="761" ht="17.25" customHeight="1" x14ac:dyDescent="0.2"/>
    <row r="762" ht="17.25" customHeight="1" x14ac:dyDescent="0.2"/>
    <row r="763" ht="17.25" customHeight="1" x14ac:dyDescent="0.2"/>
    <row r="764" ht="17.25" customHeight="1" x14ac:dyDescent="0.2"/>
    <row r="765" ht="17.25" customHeight="1" x14ac:dyDescent="0.2"/>
    <row r="766" ht="17.25" customHeight="1" x14ac:dyDescent="0.2"/>
    <row r="767" ht="17.25" customHeight="1" x14ac:dyDescent="0.2"/>
    <row r="768" ht="17.25" customHeight="1" x14ac:dyDescent="0.2"/>
    <row r="769" ht="17.25" customHeight="1" x14ac:dyDescent="0.2"/>
    <row r="770" ht="17.25" customHeight="1" x14ac:dyDescent="0.2"/>
    <row r="771" ht="17.25" customHeight="1" x14ac:dyDescent="0.2"/>
    <row r="772" ht="17.25" customHeight="1" x14ac:dyDescent="0.2"/>
    <row r="773" ht="17.25" customHeight="1" x14ac:dyDescent="0.2"/>
    <row r="774" ht="17.25" customHeight="1" x14ac:dyDescent="0.2"/>
    <row r="775" ht="17.25" customHeight="1" x14ac:dyDescent="0.2"/>
    <row r="776" ht="17.25" customHeight="1" x14ac:dyDescent="0.2"/>
    <row r="777" ht="17.25" customHeight="1" x14ac:dyDescent="0.2"/>
    <row r="778" ht="17.25" customHeight="1" x14ac:dyDescent="0.2"/>
    <row r="779" ht="17.25" customHeight="1" x14ac:dyDescent="0.2"/>
    <row r="780" ht="17.25" customHeight="1" x14ac:dyDescent="0.2"/>
    <row r="781" ht="17.25" customHeight="1" x14ac:dyDescent="0.2"/>
  </sheetData>
  <mergeCells count="89">
    <mergeCell ref="A136:C136"/>
    <mergeCell ref="A137:C137"/>
    <mergeCell ref="A138:C138"/>
    <mergeCell ref="A139:C139"/>
    <mergeCell ref="A140:C140"/>
    <mergeCell ref="A51:L51"/>
    <mergeCell ref="A52:L52"/>
    <mergeCell ref="A53:A54"/>
    <mergeCell ref="B53:B54"/>
    <mergeCell ref="C53:C54"/>
    <mergeCell ref="D53:E53"/>
    <mergeCell ref="F53:G53"/>
    <mergeCell ref="H53:I53"/>
    <mergeCell ref="J53:K53"/>
    <mergeCell ref="A44:C44"/>
    <mergeCell ref="A45:C45"/>
    <mergeCell ref="A46:C46"/>
    <mergeCell ref="A47:C47"/>
    <mergeCell ref="A48:C48"/>
    <mergeCell ref="H30:I30"/>
    <mergeCell ref="J30:K30"/>
    <mergeCell ref="C7:C8"/>
    <mergeCell ref="D7:E7"/>
    <mergeCell ref="A21:C21"/>
    <mergeCell ref="A22:C22"/>
    <mergeCell ref="A23:C23"/>
    <mergeCell ref="A24:C24"/>
    <mergeCell ref="A25:C25"/>
    <mergeCell ref="A30:A31"/>
    <mergeCell ref="B30:B31"/>
    <mergeCell ref="C30:C31"/>
    <mergeCell ref="D30:E30"/>
    <mergeCell ref="F30:G30"/>
    <mergeCell ref="A29:L29"/>
    <mergeCell ref="A7:A8"/>
    <mergeCell ref="A1:L1"/>
    <mergeCell ref="O1:P4"/>
    <mergeCell ref="A3:L3"/>
    <mergeCell ref="A5:L5"/>
    <mergeCell ref="A6:L6"/>
    <mergeCell ref="B7:B8"/>
    <mergeCell ref="J7:K7"/>
    <mergeCell ref="F7:G7"/>
    <mergeCell ref="H7:I7"/>
    <mergeCell ref="O7:T7"/>
    <mergeCell ref="V19:W28"/>
    <mergeCell ref="A28:L28"/>
    <mergeCell ref="A120:L120"/>
    <mergeCell ref="A121:L121"/>
    <mergeCell ref="A122:A123"/>
    <mergeCell ref="B122:B123"/>
    <mergeCell ref="C122:C123"/>
    <mergeCell ref="D122:E122"/>
    <mergeCell ref="F122:G122"/>
    <mergeCell ref="H122:I122"/>
    <mergeCell ref="J122:K122"/>
    <mergeCell ref="A113:C113"/>
    <mergeCell ref="A114:C114"/>
    <mergeCell ref="A115:C115"/>
    <mergeCell ref="A116:C116"/>
    <mergeCell ref="A117:C117"/>
    <mergeCell ref="A97:L97"/>
    <mergeCell ref="A98:L98"/>
    <mergeCell ref="A99:A100"/>
    <mergeCell ref="B99:B100"/>
    <mergeCell ref="C99:C100"/>
    <mergeCell ref="D99:E99"/>
    <mergeCell ref="F99:G99"/>
    <mergeCell ref="H99:I99"/>
    <mergeCell ref="J99:K99"/>
    <mergeCell ref="A90:C90"/>
    <mergeCell ref="A91:C91"/>
    <mergeCell ref="A92:C92"/>
    <mergeCell ref="A93:C93"/>
    <mergeCell ref="A94:C94"/>
    <mergeCell ref="A74:L74"/>
    <mergeCell ref="A75:L75"/>
    <mergeCell ref="A76:A77"/>
    <mergeCell ref="B76:B77"/>
    <mergeCell ref="C76:C77"/>
    <mergeCell ref="D76:E76"/>
    <mergeCell ref="F76:G76"/>
    <mergeCell ref="H76:I76"/>
    <mergeCell ref="J76:K76"/>
    <mergeCell ref="A67:C67"/>
    <mergeCell ref="A68:C68"/>
    <mergeCell ref="A69:C69"/>
    <mergeCell ref="A70:C70"/>
    <mergeCell ref="A71:C7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030"/>
  <sheetViews>
    <sheetView topLeftCell="D1" workbookViewId="0">
      <selection activeCell="O9" sqref="O9:T11"/>
    </sheetView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39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453</v>
      </c>
      <c r="P1" s="100"/>
    </row>
    <row r="2" spans="1:20" ht="16.5" customHeight="1" x14ac:dyDescent="0.2">
      <c r="M2" s="2"/>
      <c r="N2" s="2"/>
      <c r="O2" s="100"/>
      <c r="P2" s="100"/>
    </row>
    <row r="3" spans="1:20" ht="16.5" customHeight="1" x14ac:dyDescent="0.25">
      <c r="A3" s="124" t="s">
        <v>39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6.5" customHeight="1" x14ac:dyDescent="0.2">
      <c r="M4" s="2"/>
      <c r="N4" s="2"/>
      <c r="O4" s="100"/>
      <c r="P4" s="100"/>
    </row>
    <row r="5" spans="1:20" ht="16.5" customHeight="1" x14ac:dyDescent="0.25">
      <c r="A5" s="104" t="s">
        <v>96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6.5" customHeight="1" x14ac:dyDescent="0.25">
      <c r="A6" s="106" t="s">
        <v>40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6.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41</v>
      </c>
      <c r="P7" s="97"/>
      <c r="Q7" s="97"/>
      <c r="R7" s="97"/>
      <c r="S7" s="97"/>
      <c r="T7" s="98"/>
    </row>
    <row r="8" spans="1:20" ht="16.5" customHeight="1" x14ac:dyDescent="0.25">
      <c r="A8" s="110"/>
      <c r="B8" s="112"/>
      <c r="C8" s="114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87" t="s">
        <v>97</v>
      </c>
      <c r="B9" s="87" t="s">
        <v>98</v>
      </c>
      <c r="C9" s="88">
        <v>1252868</v>
      </c>
      <c r="D9" s="40">
        <v>4</v>
      </c>
      <c r="E9" s="41">
        <v>18.45</v>
      </c>
      <c r="F9" s="42">
        <v>3</v>
      </c>
      <c r="G9" s="41">
        <v>15.35</v>
      </c>
      <c r="H9" s="42">
        <v>3</v>
      </c>
      <c r="I9" s="41">
        <v>14.4</v>
      </c>
      <c r="J9" s="42">
        <v>4</v>
      </c>
      <c r="K9" s="41">
        <v>13.95</v>
      </c>
      <c r="L9" s="43">
        <f t="shared" ref="L9:L20" si="0">SUM($E9+$G9+$I9+$K9)</f>
        <v>62.149999999999991</v>
      </c>
      <c r="M9" s="17"/>
      <c r="N9" s="2"/>
      <c r="O9" s="18" t="str">
        <f>A5</f>
        <v>STELLA MARIS GYMNASTIQUE DOUARNENEZ</v>
      </c>
      <c r="P9" s="19">
        <f>E27</f>
        <v>102.9</v>
      </c>
      <c r="Q9" s="19">
        <f>G27</f>
        <v>105.04999999999998</v>
      </c>
      <c r="R9" s="19">
        <f>I27</f>
        <v>88.249999999999986</v>
      </c>
      <c r="S9" s="19">
        <f t="shared" ref="S9:T9" si="1">K27</f>
        <v>94.949999999999989</v>
      </c>
      <c r="T9" s="19">
        <f t="shared" si="1"/>
        <v>391.15</v>
      </c>
    </row>
    <row r="10" spans="1:20" ht="16.5" customHeight="1" x14ac:dyDescent="0.2">
      <c r="A10" s="87" t="s">
        <v>99</v>
      </c>
      <c r="B10" s="87" t="s">
        <v>100</v>
      </c>
      <c r="C10" s="88">
        <v>1340005</v>
      </c>
      <c r="D10" s="47">
        <v>5</v>
      </c>
      <c r="E10" s="48">
        <v>14</v>
      </c>
      <c r="F10" s="49">
        <v>5</v>
      </c>
      <c r="G10" s="48">
        <v>19.05</v>
      </c>
      <c r="H10" s="49">
        <v>4</v>
      </c>
      <c r="I10" s="48">
        <v>16.600000000000001</v>
      </c>
      <c r="J10" s="49">
        <v>5</v>
      </c>
      <c r="K10" s="48">
        <v>16.850000000000001</v>
      </c>
      <c r="L10" s="50">
        <f t="shared" si="0"/>
        <v>66.5</v>
      </c>
      <c r="M10" s="17"/>
      <c r="N10" s="2"/>
      <c r="O10" s="18" t="str">
        <f>A31</f>
        <v>AVENIR DE BREST</v>
      </c>
      <c r="P10" s="19">
        <f>E53</f>
        <v>101.10000000000001</v>
      </c>
      <c r="Q10" s="19">
        <f>G53</f>
        <v>95.30000000000004</v>
      </c>
      <c r="R10" s="19">
        <f>I53</f>
        <v>89.999999999999957</v>
      </c>
      <c r="S10" s="19">
        <f t="shared" ref="S10:T10" si="2">K53</f>
        <v>92.799999999999983</v>
      </c>
      <c r="T10" s="19">
        <f t="shared" si="2"/>
        <v>379.19999999999993</v>
      </c>
    </row>
    <row r="11" spans="1:20" ht="16.5" customHeight="1" x14ac:dyDescent="0.2">
      <c r="A11" s="87" t="s">
        <v>101</v>
      </c>
      <c r="B11" s="87" t="s">
        <v>102</v>
      </c>
      <c r="C11" s="88">
        <v>1252874</v>
      </c>
      <c r="D11" s="47">
        <v>4</v>
      </c>
      <c r="E11" s="48">
        <v>16.55</v>
      </c>
      <c r="F11" s="49">
        <v>4</v>
      </c>
      <c r="G11" s="48">
        <v>17</v>
      </c>
      <c r="H11" s="49">
        <v>3</v>
      </c>
      <c r="I11" s="48">
        <v>13.95</v>
      </c>
      <c r="J11" s="49">
        <v>4</v>
      </c>
      <c r="K11" s="48">
        <v>15.8</v>
      </c>
      <c r="L11" s="50">
        <f t="shared" si="0"/>
        <v>63.3</v>
      </c>
      <c r="M11" s="17"/>
      <c r="N11" s="2"/>
      <c r="O11" s="18" t="str">
        <f>A57</f>
        <v>G2C</v>
      </c>
      <c r="P11" s="19">
        <f>E79</f>
        <v>106.30000000000001</v>
      </c>
      <c r="Q11" s="19">
        <f>G79</f>
        <v>105.49999999999997</v>
      </c>
      <c r="R11" s="19">
        <f>I79</f>
        <v>88.050000000000026</v>
      </c>
      <c r="S11" s="19">
        <f t="shared" ref="S11:T11" si="3">K79</f>
        <v>97.750000000000043</v>
      </c>
      <c r="T11" s="19">
        <f t="shared" si="3"/>
        <v>397.60000000000008</v>
      </c>
    </row>
    <row r="12" spans="1:20" ht="16.5" customHeight="1" x14ac:dyDescent="0.2">
      <c r="A12" s="87" t="s">
        <v>103</v>
      </c>
      <c r="B12" s="87" t="s">
        <v>104</v>
      </c>
      <c r="C12" s="88">
        <v>1340027</v>
      </c>
      <c r="D12" s="47">
        <v>4</v>
      </c>
      <c r="E12" s="48">
        <v>16.399999999999999</v>
      </c>
      <c r="F12" s="49">
        <v>4</v>
      </c>
      <c r="G12" s="48">
        <v>16.95</v>
      </c>
      <c r="H12" s="49">
        <v>4</v>
      </c>
      <c r="I12" s="48">
        <v>13.95</v>
      </c>
      <c r="J12" s="49">
        <v>4</v>
      </c>
      <c r="K12" s="48">
        <v>15.5</v>
      </c>
      <c r="L12" s="50">
        <f t="shared" si="0"/>
        <v>62.8</v>
      </c>
      <c r="M12" s="17"/>
      <c r="N12" s="2"/>
      <c r="O12" s="18">
        <f>A83</f>
        <v>0</v>
      </c>
      <c r="P12" s="19">
        <f>E105</f>
        <v>0</v>
      </c>
      <c r="Q12" s="19">
        <f>G105</f>
        <v>0</v>
      </c>
      <c r="R12" s="19">
        <f>I105</f>
        <v>0</v>
      </c>
      <c r="S12" s="19">
        <f t="shared" ref="S12:T12" si="4">K105</f>
        <v>0</v>
      </c>
      <c r="T12" s="19">
        <f t="shared" si="4"/>
        <v>0</v>
      </c>
    </row>
    <row r="13" spans="1:20" ht="16.5" customHeight="1" x14ac:dyDescent="0.2">
      <c r="A13" s="87" t="s">
        <v>106</v>
      </c>
      <c r="B13" s="87" t="s">
        <v>107</v>
      </c>
      <c r="C13" s="88">
        <v>1284661</v>
      </c>
      <c r="D13" s="47">
        <v>4</v>
      </c>
      <c r="E13" s="48">
        <v>16.649999999999999</v>
      </c>
      <c r="F13" s="49">
        <v>5</v>
      </c>
      <c r="G13" s="48">
        <v>18.350000000000001</v>
      </c>
      <c r="H13" s="49">
        <v>3</v>
      </c>
      <c r="I13" s="48">
        <v>14.4</v>
      </c>
      <c r="J13" s="49">
        <v>4</v>
      </c>
      <c r="K13" s="48">
        <v>14.6</v>
      </c>
      <c r="L13" s="50">
        <f t="shared" si="0"/>
        <v>64</v>
      </c>
      <c r="M13" s="17"/>
      <c r="N13" s="2"/>
      <c r="O13" s="18" t="str">
        <f>A109</f>
        <v>-</v>
      </c>
      <c r="P13" s="19" t="e">
        <f>E131</f>
        <v>#NUM!</v>
      </c>
      <c r="Q13" s="19" t="e">
        <f>G131</f>
        <v>#NUM!</v>
      </c>
      <c r="R13" s="19" t="e">
        <f>I131</f>
        <v>#NUM!</v>
      </c>
      <c r="S13" s="19" t="e">
        <f t="shared" ref="S13:T13" si="5">K131</f>
        <v>#NUM!</v>
      </c>
      <c r="T13" s="19" t="e">
        <f t="shared" si="5"/>
        <v>#NUM!</v>
      </c>
    </row>
    <row r="14" spans="1:20" ht="16.5" customHeight="1" x14ac:dyDescent="0.2">
      <c r="A14" s="87" t="s">
        <v>108</v>
      </c>
      <c r="B14" s="87" t="s">
        <v>109</v>
      </c>
      <c r="C14" s="88">
        <v>1392571</v>
      </c>
      <c r="D14" s="47">
        <v>3</v>
      </c>
      <c r="E14" s="48">
        <v>15</v>
      </c>
      <c r="F14" s="49">
        <v>4</v>
      </c>
      <c r="G14" s="48">
        <v>16.350000000000001</v>
      </c>
      <c r="H14" s="49">
        <v>3</v>
      </c>
      <c r="I14" s="48">
        <v>14.05</v>
      </c>
      <c r="J14" s="49">
        <v>4</v>
      </c>
      <c r="K14" s="48">
        <v>15.1</v>
      </c>
      <c r="L14" s="50">
        <f t="shared" si="0"/>
        <v>60.500000000000007</v>
      </c>
      <c r="M14" s="17"/>
      <c r="N14" s="2"/>
      <c r="O14" s="18" t="str">
        <f>A135</f>
        <v>ASSOCIATION</v>
      </c>
      <c r="P14" s="19" t="e">
        <f>E157</f>
        <v>#NUM!</v>
      </c>
      <c r="Q14" s="19" t="e">
        <f>G157</f>
        <v>#NUM!</v>
      </c>
      <c r="R14" s="19" t="e">
        <f>I157</f>
        <v>#NUM!</v>
      </c>
      <c r="S14" s="19" t="e">
        <f t="shared" ref="S14:T14" si="6">K157</f>
        <v>#NUM!</v>
      </c>
      <c r="T14" s="19" t="e">
        <f t="shared" si="6"/>
        <v>#NUM!</v>
      </c>
    </row>
    <row r="15" spans="1:20" ht="16.5" customHeight="1" x14ac:dyDescent="0.2">
      <c r="A15" s="87" t="s">
        <v>110</v>
      </c>
      <c r="B15" s="87" t="s">
        <v>111</v>
      </c>
      <c r="C15" s="88">
        <v>1392580</v>
      </c>
      <c r="D15" s="47">
        <v>4</v>
      </c>
      <c r="E15" s="48">
        <v>16.350000000000001</v>
      </c>
      <c r="F15" s="49">
        <v>4</v>
      </c>
      <c r="G15" s="48">
        <v>16.95</v>
      </c>
      <c r="H15" s="49">
        <v>3</v>
      </c>
      <c r="I15" s="48">
        <v>14.6</v>
      </c>
      <c r="J15" s="49">
        <v>5</v>
      </c>
      <c r="K15" s="48">
        <v>17.100000000000001</v>
      </c>
      <c r="L15" s="50">
        <f t="shared" si="0"/>
        <v>65</v>
      </c>
      <c r="M15" s="17"/>
      <c r="N15" s="2"/>
      <c r="O15" s="18" t="str">
        <f>A161</f>
        <v>ASSOCIATION</v>
      </c>
      <c r="P15" s="19" t="e">
        <f>E183</f>
        <v>#NUM!</v>
      </c>
      <c r="Q15" s="19" t="e">
        <f>G183</f>
        <v>#NUM!</v>
      </c>
      <c r="R15" s="19" t="e">
        <f>I183</f>
        <v>#NUM!</v>
      </c>
      <c r="S15" s="19" t="e">
        <f t="shared" ref="S15:T15" si="7">K183</f>
        <v>#NUM!</v>
      </c>
      <c r="T15" s="19" t="e">
        <f t="shared" si="7"/>
        <v>#NUM!</v>
      </c>
    </row>
    <row r="16" spans="1:20" ht="16.5" customHeight="1" x14ac:dyDescent="0.2">
      <c r="A16" s="87" t="s">
        <v>112</v>
      </c>
      <c r="B16" s="87" t="s">
        <v>113</v>
      </c>
      <c r="C16" s="88">
        <v>1252882</v>
      </c>
      <c r="D16" s="47">
        <v>4</v>
      </c>
      <c r="E16" s="48">
        <v>14.1</v>
      </c>
      <c r="F16" s="49">
        <v>3</v>
      </c>
      <c r="G16" s="48">
        <v>14.3</v>
      </c>
      <c r="H16" s="49">
        <v>3</v>
      </c>
      <c r="I16" s="48">
        <v>13.45</v>
      </c>
      <c r="J16" s="49">
        <v>4</v>
      </c>
      <c r="K16" s="48">
        <v>13.05</v>
      </c>
      <c r="L16" s="50">
        <f t="shared" si="0"/>
        <v>54.899999999999991</v>
      </c>
      <c r="M16" s="17"/>
      <c r="N16" s="2"/>
      <c r="O16" s="18" t="str">
        <f>A187</f>
        <v>ASSOCIATION</v>
      </c>
      <c r="P16" s="19" t="e">
        <f>E209</f>
        <v>#NUM!</v>
      </c>
      <c r="Q16" s="19" t="e">
        <f>G209</f>
        <v>#NUM!</v>
      </c>
      <c r="R16" s="19" t="e">
        <f>I209</f>
        <v>#NUM!</v>
      </c>
      <c r="S16" s="19" t="e">
        <f t="shared" ref="S16:T16" si="8">K209</f>
        <v>#NUM!</v>
      </c>
      <c r="T16" s="19" t="e">
        <f t="shared" si="8"/>
        <v>#NUM!</v>
      </c>
    </row>
    <row r="17" spans="1:23" ht="16.5" customHeight="1" x14ac:dyDescent="0.2">
      <c r="A17" s="87" t="s">
        <v>114</v>
      </c>
      <c r="B17" s="87" t="s">
        <v>115</v>
      </c>
      <c r="C17" s="88">
        <v>1392558</v>
      </c>
      <c r="D17" s="47">
        <v>5</v>
      </c>
      <c r="E17" s="48">
        <v>18.5</v>
      </c>
      <c r="F17" s="49">
        <v>4</v>
      </c>
      <c r="G17" s="48">
        <v>16.75</v>
      </c>
      <c r="H17" s="49">
        <v>3</v>
      </c>
      <c r="I17" s="48">
        <v>14.2</v>
      </c>
      <c r="J17" s="49">
        <v>4</v>
      </c>
      <c r="K17" s="48">
        <v>13.9</v>
      </c>
      <c r="L17" s="50">
        <f t="shared" si="0"/>
        <v>63.35</v>
      </c>
      <c r="M17" s="17"/>
      <c r="N17" s="2"/>
      <c r="O17" s="18" t="str">
        <f>A213</f>
        <v>ASSOCIATION</v>
      </c>
      <c r="P17" s="19" t="e">
        <f>E235</f>
        <v>#NUM!</v>
      </c>
      <c r="Q17" s="19" t="e">
        <f>G235</f>
        <v>#NUM!</v>
      </c>
      <c r="R17" s="19" t="e">
        <f>I235</f>
        <v>#NUM!</v>
      </c>
      <c r="S17" s="19" t="e">
        <f t="shared" ref="S17:T17" si="9">K235</f>
        <v>#NUM!</v>
      </c>
      <c r="T17" s="19" t="e">
        <f t="shared" si="9"/>
        <v>#NUM!</v>
      </c>
    </row>
    <row r="18" spans="1:23" ht="16.5" customHeight="1" x14ac:dyDescent="0.2">
      <c r="A18" s="87"/>
      <c r="B18" s="87"/>
      <c r="C18" s="83"/>
      <c r="D18" s="47"/>
      <c r="E18" s="48">
        <v>0</v>
      </c>
      <c r="F18" s="49"/>
      <c r="G18" s="48">
        <v>0</v>
      </c>
      <c r="H18" s="49"/>
      <c r="I18" s="48">
        <v>0</v>
      </c>
      <c r="J18" s="49"/>
      <c r="K18" s="48">
        <v>0</v>
      </c>
      <c r="L18" s="50">
        <f t="shared" si="0"/>
        <v>0</v>
      </c>
      <c r="M18" s="17"/>
      <c r="N18" s="2"/>
      <c r="O18" s="18" t="str">
        <f>A239</f>
        <v>ASSOCIATION</v>
      </c>
      <c r="P18" s="19" t="e">
        <f>E261</f>
        <v>#NUM!</v>
      </c>
      <c r="Q18" s="19" t="e">
        <f>G261</f>
        <v>#NUM!</v>
      </c>
      <c r="R18" s="19" t="e">
        <f>I261</f>
        <v>#NUM!</v>
      </c>
      <c r="S18" s="19" t="e">
        <f t="shared" ref="S18:T18" si="10">K261</f>
        <v>#NUM!</v>
      </c>
      <c r="T18" s="19" t="e">
        <f t="shared" si="10"/>
        <v>#NUM!</v>
      </c>
    </row>
    <row r="19" spans="1:23" ht="16.5" customHeight="1" x14ac:dyDescent="0.2">
      <c r="A19" s="87"/>
      <c r="B19" s="87"/>
      <c r="C19" s="83"/>
      <c r="D19" s="47"/>
      <c r="E19" s="48">
        <v>0</v>
      </c>
      <c r="F19" s="49"/>
      <c r="G19" s="48">
        <v>0</v>
      </c>
      <c r="H19" s="49"/>
      <c r="I19" s="48">
        <v>0</v>
      </c>
      <c r="J19" s="49"/>
      <c r="K19" s="48">
        <v>0</v>
      </c>
      <c r="L19" s="50">
        <f t="shared" si="0"/>
        <v>0</v>
      </c>
      <c r="M19" s="17"/>
      <c r="N19" s="2"/>
      <c r="O19" s="18" t="str">
        <f>A265</f>
        <v>ASSOCIATION</v>
      </c>
      <c r="P19" s="19" t="e">
        <f>E287</f>
        <v>#NUM!</v>
      </c>
      <c r="Q19" s="19" t="e">
        <f>G287</f>
        <v>#NUM!</v>
      </c>
      <c r="R19" s="19" t="e">
        <f>I287</f>
        <v>#NUM!</v>
      </c>
      <c r="S19" s="19" t="e">
        <f t="shared" ref="S19:T19" si="11">K287</f>
        <v>#NUM!</v>
      </c>
      <c r="T19" s="19" t="e">
        <f t="shared" si="11"/>
        <v>#NUM!</v>
      </c>
      <c r="V19" s="99" t="s">
        <v>17</v>
      </c>
      <c r="W19" s="100"/>
    </row>
    <row r="20" spans="1:23" ht="16.5" customHeight="1" x14ac:dyDescent="0.2">
      <c r="A20" s="87"/>
      <c r="B20" s="87"/>
      <c r="C20" s="83"/>
      <c r="D20" s="47"/>
      <c r="E20" s="48">
        <v>0</v>
      </c>
      <c r="F20" s="49"/>
      <c r="G20" s="48">
        <v>0</v>
      </c>
      <c r="H20" s="49"/>
      <c r="I20" s="48">
        <v>0</v>
      </c>
      <c r="J20" s="49"/>
      <c r="K20" s="48">
        <v>0</v>
      </c>
      <c r="L20" s="50">
        <f t="shared" si="0"/>
        <v>0</v>
      </c>
      <c r="M20" s="17"/>
      <c r="N20" s="2"/>
      <c r="O20" s="18" t="str">
        <f>A291</f>
        <v>ASSOCIATION</v>
      </c>
      <c r="P20" s="19" t="e">
        <f>E313</f>
        <v>#NUM!</v>
      </c>
      <c r="Q20" s="19" t="e">
        <f>G313</f>
        <v>#NUM!</v>
      </c>
      <c r="R20" s="19" t="e">
        <f>I313</f>
        <v>#NUM!</v>
      </c>
      <c r="S20" s="19" t="e">
        <f t="shared" ref="S20:T20" si="12">K313</f>
        <v>#NUM!</v>
      </c>
      <c r="T20" s="19" t="e">
        <f t="shared" si="12"/>
        <v>#NUM!</v>
      </c>
      <c r="V20" s="100"/>
      <c r="W20" s="100"/>
    </row>
    <row r="21" spans="1:23" ht="16.5" customHeight="1" x14ac:dyDescent="0.2">
      <c r="A21" s="115" t="s">
        <v>18</v>
      </c>
      <c r="B21" s="116"/>
      <c r="C21" s="117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str">
        <f>A317</f>
        <v>ASSOCIATION</v>
      </c>
      <c r="P21" s="19" t="e">
        <f>E339</f>
        <v>#NUM!</v>
      </c>
      <c r="Q21" s="19" t="e">
        <f>G339</f>
        <v>#NUM!</v>
      </c>
      <c r="R21" s="19" t="e">
        <f>I339</f>
        <v>#NUM!</v>
      </c>
      <c r="S21" s="19" t="e">
        <f t="shared" ref="S21:T21" si="13">K339</f>
        <v>#NUM!</v>
      </c>
      <c r="T21" s="19" t="e">
        <f t="shared" si="13"/>
        <v>#NUM!</v>
      </c>
      <c r="V21" s="100"/>
      <c r="W21" s="100"/>
    </row>
    <row r="22" spans="1:23" ht="16.5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str">
        <f>A343</f>
        <v>ASSOCIATION</v>
      </c>
      <c r="P22" s="19" t="e">
        <f>E365</f>
        <v>#NUM!</v>
      </c>
      <c r="Q22" s="19" t="e">
        <f>G365</f>
        <v>#NUM!</v>
      </c>
      <c r="R22" s="19" t="e">
        <f>I365</f>
        <v>#NUM!</v>
      </c>
      <c r="S22" s="19" t="e">
        <f t="shared" ref="S22:T22" si="14">K365</f>
        <v>#NUM!</v>
      </c>
      <c r="T22" s="19" t="e">
        <f t="shared" si="14"/>
        <v>#NUM!</v>
      </c>
      <c r="V22" s="100"/>
      <c r="W22" s="100"/>
    </row>
    <row r="23" spans="1:23" ht="16.5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/>
      <c r="N23" s="2"/>
      <c r="O23" s="18" t="str">
        <f>A369</f>
        <v>ASSOCIATION</v>
      </c>
      <c r="P23" s="19" t="e">
        <f>E391</f>
        <v>#NUM!</v>
      </c>
      <c r="Q23" s="19" t="e">
        <f>G391</f>
        <v>#NUM!</v>
      </c>
      <c r="R23" s="19" t="e">
        <f>I391</f>
        <v>#NUM!</v>
      </c>
      <c r="S23" s="19" t="e">
        <f t="shared" ref="S23:T23" si="15">K391</f>
        <v>#NUM!</v>
      </c>
      <c r="T23" s="19" t="e">
        <f t="shared" si="15"/>
        <v>#NUM!</v>
      </c>
      <c r="V23" s="100"/>
      <c r="W23" s="100"/>
    </row>
    <row r="24" spans="1:23" ht="16.5" customHeight="1" x14ac:dyDescent="0.2">
      <c r="A24" s="118" t="s">
        <v>18</v>
      </c>
      <c r="B24" s="97"/>
      <c r="C24" s="119"/>
      <c r="D24" s="25"/>
      <c r="E24" s="26">
        <f>SMALL(E9:E20,4)</f>
        <v>14</v>
      </c>
      <c r="F24" s="26"/>
      <c r="G24" s="26">
        <f>SMALL(G9:G20,4)</f>
        <v>14.3</v>
      </c>
      <c r="H24" s="26"/>
      <c r="I24" s="26">
        <f>SMALL(I9:I20,4)</f>
        <v>13.45</v>
      </c>
      <c r="J24" s="26"/>
      <c r="K24" s="26">
        <f>SMALL(K9:K20,4)</f>
        <v>13.05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6.5" customHeight="1" x14ac:dyDescent="0.2">
      <c r="A25" s="118" t="s">
        <v>18</v>
      </c>
      <c r="B25" s="97"/>
      <c r="C25" s="119"/>
      <c r="D25" s="30"/>
      <c r="E25" s="26">
        <f>SMALL(E9:E20,5)</f>
        <v>14.1</v>
      </c>
      <c r="F25" s="31"/>
      <c r="G25" s="31">
        <f>SMALL(G9:G20,5)</f>
        <v>15.35</v>
      </c>
      <c r="H25" s="31"/>
      <c r="I25" s="26">
        <f>SMALL(I9:I20,5)</f>
        <v>13.95</v>
      </c>
      <c r="J25" s="31"/>
      <c r="K25" s="31">
        <f>SMALL(K9:K20,5)</f>
        <v>13.9</v>
      </c>
      <c r="L25" s="32"/>
      <c r="M25" s="28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6.5" customHeight="1" x14ac:dyDescent="0.2">
      <c r="A26" s="118" t="s">
        <v>18</v>
      </c>
      <c r="B26" s="97"/>
      <c r="C26" s="119"/>
      <c r="D26" s="30"/>
      <c r="E26" s="26">
        <f>SMALL(E9:E20,6)</f>
        <v>15</v>
      </c>
      <c r="F26" s="31"/>
      <c r="G26" s="31">
        <f>SMALL(G9:G20,6)</f>
        <v>16.350000000000001</v>
      </c>
      <c r="H26" s="31"/>
      <c r="I26" s="31">
        <f>SMALL(I9:I20,6)</f>
        <v>13.95</v>
      </c>
      <c r="J26" s="31"/>
      <c r="K26" s="31">
        <f>SMALL(K9:K20,6)</f>
        <v>13.95</v>
      </c>
      <c r="L26" s="32"/>
      <c r="M26" s="28"/>
      <c r="N26" s="2"/>
      <c r="O26" s="18"/>
      <c r="P26" s="18"/>
      <c r="Q26" s="18"/>
      <c r="R26" s="18"/>
      <c r="S26" s="18"/>
      <c r="T26" s="18"/>
      <c r="V26" s="100"/>
      <c r="W26" s="100"/>
    </row>
    <row r="27" spans="1:23" ht="16.5" customHeight="1" x14ac:dyDescent="0.25">
      <c r="A27" s="120" t="s">
        <v>19</v>
      </c>
      <c r="B27" s="107"/>
      <c r="C27" s="108"/>
      <c r="D27" s="33"/>
      <c r="E27" s="34">
        <f>SUM(E9:E20)-E21-E22-E23-E24-E25-E26</f>
        <v>102.9</v>
      </c>
      <c r="F27" s="34"/>
      <c r="G27" s="34">
        <f>SUM(G9:G20)-G21-G22-G23-G24-G25-G26</f>
        <v>105.04999999999998</v>
      </c>
      <c r="H27" s="34"/>
      <c r="I27" s="34">
        <f>SUM(I9:I20)-I21-I22-I23-I24-I25-I26</f>
        <v>88.249999999999986</v>
      </c>
      <c r="J27" s="34"/>
      <c r="K27" s="34">
        <f>SUM(K9:K20)-K21-K22-K23-K24-K25-K26</f>
        <v>94.949999999999989</v>
      </c>
      <c r="L27" s="35">
        <f>SUM($E27+$G27+$I27+$K27)</f>
        <v>391.15</v>
      </c>
      <c r="M27" s="17"/>
      <c r="N27" s="2"/>
      <c r="O27" s="18"/>
      <c r="P27" s="18"/>
      <c r="Q27" s="18"/>
      <c r="R27" s="18"/>
      <c r="S27" s="18"/>
      <c r="T27" s="18"/>
      <c r="V27" s="100"/>
      <c r="W27" s="100"/>
    </row>
    <row r="28" spans="1:23" ht="16.5" customHeight="1" x14ac:dyDescent="0.2">
      <c r="B28" s="67" t="s">
        <v>24</v>
      </c>
      <c r="C28" s="67">
        <v>3</v>
      </c>
      <c r="D28" s="2">
        <f>COUNTIF(D9:D20,$C$28)</f>
        <v>1</v>
      </c>
      <c r="F28" s="2">
        <f>COUNTIF(F9:F20,$C$28)</f>
        <v>2</v>
      </c>
      <c r="H28" s="2">
        <f>COUNTIF(H9:H20,$C$28)</f>
        <v>7</v>
      </c>
      <c r="J28" s="2">
        <f>COUNTIF(J9:J20,$C$28)</f>
        <v>0</v>
      </c>
      <c r="L28" s="2" t="s">
        <v>454</v>
      </c>
      <c r="M28" s="2"/>
      <c r="N28" s="2"/>
      <c r="V28" s="100"/>
      <c r="W28" s="100"/>
    </row>
    <row r="29" spans="1:23" ht="16.5" customHeight="1" x14ac:dyDescent="0.2">
      <c r="B29" s="67" t="s">
        <v>24</v>
      </c>
      <c r="C29" s="67">
        <v>4</v>
      </c>
      <c r="D29" s="2">
        <f>COUNTIF(D9:D20,$C$29)</f>
        <v>6</v>
      </c>
      <c r="F29" s="2">
        <f>COUNTIF(F9:F20,$C$29)</f>
        <v>5</v>
      </c>
      <c r="H29" s="2">
        <f>COUNTIF(H9:H20,$C$29)</f>
        <v>2</v>
      </c>
      <c r="J29" s="2">
        <f>COUNTIF(J9:J20,$C$29)</f>
        <v>7</v>
      </c>
      <c r="L29" s="2" t="s">
        <v>31</v>
      </c>
      <c r="M29" s="2"/>
      <c r="N29" s="2"/>
      <c r="V29" s="100"/>
      <c r="W29" s="100"/>
    </row>
    <row r="30" spans="1:23" ht="16.5" customHeight="1" x14ac:dyDescent="0.2">
      <c r="B30" s="67" t="s">
        <v>24</v>
      </c>
      <c r="C30" s="67">
        <v>5</v>
      </c>
      <c r="D30" s="2">
        <f>COUNTIF(D9:D20,$C$30)</f>
        <v>2</v>
      </c>
      <c r="F30" s="2">
        <f>COUNTIF(F9:F20,$C$30)</f>
        <v>2</v>
      </c>
      <c r="H30" s="2">
        <f>COUNTIF(H9:H20,$C$30)</f>
        <v>0</v>
      </c>
      <c r="J30" s="2">
        <f>COUNTIF(J9:J20,$C$30)</f>
        <v>2</v>
      </c>
      <c r="L30" s="2" t="s">
        <v>42</v>
      </c>
      <c r="M30" s="2"/>
      <c r="N30" s="2"/>
      <c r="V30" s="100"/>
      <c r="W30" s="100"/>
    </row>
    <row r="31" spans="1:23" ht="16.5" customHeight="1" x14ac:dyDescent="0.25">
      <c r="A31" s="94" t="s">
        <v>271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95"/>
      <c r="M31" s="4"/>
      <c r="V31" s="100"/>
      <c r="W31" s="100"/>
    </row>
    <row r="32" spans="1:23" ht="16.5" customHeight="1" x14ac:dyDescent="0.25">
      <c r="A32" s="106" t="s">
        <v>40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4"/>
    </row>
    <row r="33" spans="1:14" ht="16.5" customHeight="1" x14ac:dyDescent="0.25">
      <c r="A33" s="109" t="s">
        <v>5</v>
      </c>
      <c r="B33" s="111" t="s">
        <v>6</v>
      </c>
      <c r="C33" s="113" t="s">
        <v>7</v>
      </c>
      <c r="D33" s="94" t="s">
        <v>8</v>
      </c>
      <c r="E33" s="95"/>
      <c r="F33" s="94" t="s">
        <v>9</v>
      </c>
      <c r="G33" s="95"/>
      <c r="H33" s="94" t="s">
        <v>10</v>
      </c>
      <c r="I33" s="95"/>
      <c r="J33" s="94" t="s">
        <v>11</v>
      </c>
      <c r="K33" s="95"/>
      <c r="L33" s="6" t="s">
        <v>12</v>
      </c>
      <c r="M33" s="4"/>
    </row>
    <row r="34" spans="1:14" ht="16.5" customHeight="1" x14ac:dyDescent="0.25">
      <c r="A34" s="110"/>
      <c r="B34" s="112"/>
      <c r="C34" s="114"/>
      <c r="D34" s="7" t="s">
        <v>14</v>
      </c>
      <c r="E34" s="8" t="s">
        <v>15</v>
      </c>
      <c r="F34" s="7" t="s">
        <v>14</v>
      </c>
      <c r="G34" s="8" t="s">
        <v>15</v>
      </c>
      <c r="H34" s="7" t="s">
        <v>14</v>
      </c>
      <c r="I34" s="8" t="s">
        <v>15</v>
      </c>
      <c r="J34" s="7" t="s">
        <v>14</v>
      </c>
      <c r="K34" s="8" t="s">
        <v>15</v>
      </c>
      <c r="L34" s="9"/>
      <c r="M34" s="4"/>
    </row>
    <row r="35" spans="1:14" ht="16.5" customHeight="1" x14ac:dyDescent="0.2">
      <c r="A35" s="87" t="s">
        <v>314</v>
      </c>
      <c r="B35" s="87" t="s">
        <v>315</v>
      </c>
      <c r="C35" s="85">
        <v>1394557</v>
      </c>
      <c r="D35" s="40">
        <v>4</v>
      </c>
      <c r="E35" s="41">
        <v>16.55</v>
      </c>
      <c r="F35" s="130">
        <v>4</v>
      </c>
      <c r="G35" s="41">
        <v>16.3</v>
      </c>
      <c r="H35" s="42">
        <v>3</v>
      </c>
      <c r="I35" s="41">
        <v>14.8</v>
      </c>
      <c r="J35" s="42">
        <v>3</v>
      </c>
      <c r="K35" s="41">
        <v>14.7</v>
      </c>
      <c r="L35" s="43">
        <f t="shared" ref="L35:L46" si="16">SUM($E35+$G35+$I35+$K35)</f>
        <v>62.350000000000009</v>
      </c>
      <c r="M35" s="17"/>
    </row>
    <row r="36" spans="1:14" ht="16.5" customHeight="1" x14ac:dyDescent="0.2">
      <c r="A36" s="87" t="s">
        <v>316</v>
      </c>
      <c r="B36" s="87" t="s">
        <v>123</v>
      </c>
      <c r="C36" s="85">
        <v>1394559</v>
      </c>
      <c r="D36" s="47">
        <v>4</v>
      </c>
      <c r="E36" s="48">
        <v>16.3</v>
      </c>
      <c r="F36" s="49">
        <v>4</v>
      </c>
      <c r="G36" s="48">
        <v>16.2</v>
      </c>
      <c r="H36" s="49">
        <v>3</v>
      </c>
      <c r="I36" s="48">
        <v>14.05</v>
      </c>
      <c r="J36" s="49">
        <v>4</v>
      </c>
      <c r="K36" s="48">
        <v>14.6</v>
      </c>
      <c r="L36" s="50">
        <f t="shared" si="16"/>
        <v>61.15</v>
      </c>
      <c r="M36" s="17"/>
    </row>
    <row r="37" spans="1:14" ht="16.5" customHeight="1" x14ac:dyDescent="0.2">
      <c r="A37" s="87" t="s">
        <v>317</v>
      </c>
      <c r="B37" s="87" t="s">
        <v>318</v>
      </c>
      <c r="C37" s="85">
        <v>1364714</v>
      </c>
      <c r="D37" s="47">
        <v>5</v>
      </c>
      <c r="E37" s="48">
        <v>18.100000000000001</v>
      </c>
      <c r="F37" s="49">
        <v>5</v>
      </c>
      <c r="G37" s="48">
        <v>19.149999999999999</v>
      </c>
      <c r="H37" s="49">
        <v>3</v>
      </c>
      <c r="I37" s="48">
        <v>14.9</v>
      </c>
      <c r="J37" s="49">
        <v>5</v>
      </c>
      <c r="K37" s="48">
        <v>17.05</v>
      </c>
      <c r="L37" s="50">
        <f t="shared" si="16"/>
        <v>69.2</v>
      </c>
      <c r="M37" s="17"/>
    </row>
    <row r="38" spans="1:14" ht="16.5" customHeight="1" x14ac:dyDescent="0.2">
      <c r="A38" s="87" t="s">
        <v>319</v>
      </c>
      <c r="B38" s="87" t="s">
        <v>320</v>
      </c>
      <c r="C38" s="85">
        <v>1286087</v>
      </c>
      <c r="D38" s="47">
        <v>5</v>
      </c>
      <c r="E38" s="48">
        <v>13.55</v>
      </c>
      <c r="F38" s="49">
        <v>5</v>
      </c>
      <c r="G38" s="48">
        <v>18.25</v>
      </c>
      <c r="H38" s="49">
        <v>4</v>
      </c>
      <c r="I38" s="48">
        <v>15.3</v>
      </c>
      <c r="J38" s="49">
        <v>5</v>
      </c>
      <c r="K38" s="48">
        <v>14.7</v>
      </c>
      <c r="L38" s="50">
        <f t="shared" si="16"/>
        <v>61.8</v>
      </c>
      <c r="M38" s="17"/>
    </row>
    <row r="39" spans="1:14" ht="16.5" customHeight="1" x14ac:dyDescent="0.2">
      <c r="A39" s="87" t="s">
        <v>245</v>
      </c>
      <c r="B39" s="87" t="s">
        <v>321</v>
      </c>
      <c r="C39" s="86">
        <v>1139153</v>
      </c>
      <c r="D39" s="47">
        <v>4</v>
      </c>
      <c r="E39" s="48">
        <v>16.7</v>
      </c>
      <c r="F39" s="49">
        <v>4</v>
      </c>
      <c r="G39" s="134">
        <v>16.649999999999999</v>
      </c>
      <c r="H39" s="49">
        <v>3</v>
      </c>
      <c r="I39" s="48">
        <v>15.1</v>
      </c>
      <c r="J39" s="49">
        <v>4</v>
      </c>
      <c r="K39" s="48">
        <v>12.05</v>
      </c>
      <c r="L39" s="50">
        <f t="shared" si="16"/>
        <v>60.5</v>
      </c>
      <c r="M39" s="17"/>
    </row>
    <row r="40" spans="1:14" ht="16.5" customHeight="1" x14ac:dyDescent="0.2">
      <c r="A40" s="87" t="s">
        <v>322</v>
      </c>
      <c r="B40" s="87" t="s">
        <v>323</v>
      </c>
      <c r="C40" s="85">
        <v>1410020</v>
      </c>
      <c r="D40" s="47">
        <v>4</v>
      </c>
      <c r="E40" s="48">
        <v>16.600000000000001</v>
      </c>
      <c r="F40" s="49">
        <v>4</v>
      </c>
      <c r="G40" s="48">
        <v>16.45</v>
      </c>
      <c r="H40" s="49">
        <v>3</v>
      </c>
      <c r="I40" s="48">
        <v>13.5</v>
      </c>
      <c r="J40" s="49">
        <v>3</v>
      </c>
      <c r="K40" s="48">
        <v>14.4</v>
      </c>
      <c r="L40" s="50">
        <f t="shared" si="16"/>
        <v>60.949999999999996</v>
      </c>
      <c r="M40" s="17"/>
    </row>
    <row r="41" spans="1:14" ht="16.5" customHeight="1" x14ac:dyDescent="0.2">
      <c r="A41" s="87" t="s">
        <v>324</v>
      </c>
      <c r="B41" s="87" t="s">
        <v>325</v>
      </c>
      <c r="C41" s="86">
        <v>1095741</v>
      </c>
      <c r="D41" s="47">
        <v>4</v>
      </c>
      <c r="E41" s="48">
        <v>16.05</v>
      </c>
      <c r="F41" s="49">
        <v>3</v>
      </c>
      <c r="G41" s="135">
        <v>13.9</v>
      </c>
      <c r="H41" s="49">
        <v>3</v>
      </c>
      <c r="I41" s="48">
        <v>14.9</v>
      </c>
      <c r="J41" s="49">
        <v>4</v>
      </c>
      <c r="K41" s="48">
        <v>15.1</v>
      </c>
      <c r="L41" s="50">
        <f t="shared" si="16"/>
        <v>59.95</v>
      </c>
      <c r="M41" s="17"/>
    </row>
    <row r="42" spans="1:14" ht="16.5" customHeight="1" x14ac:dyDescent="0.2">
      <c r="A42" s="87" t="s">
        <v>326</v>
      </c>
      <c r="B42" s="87" t="s">
        <v>327</v>
      </c>
      <c r="C42" s="85">
        <v>1375584</v>
      </c>
      <c r="D42" s="47">
        <v>3</v>
      </c>
      <c r="E42" s="48">
        <v>14.35</v>
      </c>
      <c r="F42" s="49">
        <v>4</v>
      </c>
      <c r="G42" s="48">
        <v>16.649999999999999</v>
      </c>
      <c r="H42" s="49">
        <v>3</v>
      </c>
      <c r="I42" s="48">
        <v>12.05</v>
      </c>
      <c r="J42" s="49">
        <v>3</v>
      </c>
      <c r="K42" s="48">
        <v>14.15</v>
      </c>
      <c r="L42" s="50">
        <f t="shared" si="16"/>
        <v>57.199999999999996</v>
      </c>
      <c r="M42" s="17"/>
    </row>
    <row r="43" spans="1:14" ht="16.5" customHeight="1" x14ac:dyDescent="0.2">
      <c r="A43" s="87" t="s">
        <v>328</v>
      </c>
      <c r="B43" s="87" t="s">
        <v>329</v>
      </c>
      <c r="C43" s="85">
        <v>1364738</v>
      </c>
      <c r="D43" s="47">
        <v>3</v>
      </c>
      <c r="E43" s="48">
        <v>11</v>
      </c>
      <c r="F43" s="49">
        <v>4</v>
      </c>
      <c r="G43" s="48">
        <v>16.399999999999999</v>
      </c>
      <c r="H43" s="49">
        <v>3</v>
      </c>
      <c r="I43" s="48">
        <v>14.2</v>
      </c>
      <c r="J43" s="49">
        <v>3</v>
      </c>
      <c r="K43" s="48">
        <v>12.85</v>
      </c>
      <c r="L43" s="50">
        <f t="shared" si="16"/>
        <v>54.449999999999996</v>
      </c>
      <c r="M43" s="17"/>
    </row>
    <row r="44" spans="1:14" ht="16.5" customHeight="1" x14ac:dyDescent="0.2">
      <c r="A44" s="87" t="s">
        <v>330</v>
      </c>
      <c r="B44" s="87" t="s">
        <v>331</v>
      </c>
      <c r="C44" s="85">
        <v>1396155</v>
      </c>
      <c r="D44" s="47">
        <v>4</v>
      </c>
      <c r="E44" s="48">
        <v>16.850000000000001</v>
      </c>
      <c r="F44" s="49">
        <v>4</v>
      </c>
      <c r="G44" s="48">
        <v>16.149999999999999</v>
      </c>
      <c r="H44" s="49">
        <v>3</v>
      </c>
      <c r="I44" s="48">
        <v>14.65</v>
      </c>
      <c r="J44" s="49">
        <v>4</v>
      </c>
      <c r="K44" s="48">
        <v>16.3</v>
      </c>
      <c r="L44" s="50">
        <f t="shared" si="16"/>
        <v>63.95</v>
      </c>
      <c r="M44" s="17"/>
    </row>
    <row r="45" spans="1:14" ht="16.5" customHeight="1" x14ac:dyDescent="0.2">
      <c r="A45" s="87" t="s">
        <v>313</v>
      </c>
      <c r="B45" s="87" t="s">
        <v>332</v>
      </c>
      <c r="C45" s="85">
        <v>1362453</v>
      </c>
      <c r="D45" s="47">
        <v>4</v>
      </c>
      <c r="E45" s="48">
        <v>14.9</v>
      </c>
      <c r="F45" s="49">
        <v>4</v>
      </c>
      <c r="G45" s="48">
        <v>16.399999999999999</v>
      </c>
      <c r="H45" s="49">
        <v>3</v>
      </c>
      <c r="I45" s="48">
        <v>14.1</v>
      </c>
      <c r="J45" s="49">
        <v>3</v>
      </c>
      <c r="K45" s="48">
        <v>14.95</v>
      </c>
      <c r="L45" s="50">
        <f t="shared" si="16"/>
        <v>60.349999999999994</v>
      </c>
      <c r="M45" s="17"/>
    </row>
    <row r="46" spans="1:14" ht="16.5" customHeight="1" x14ac:dyDescent="0.2">
      <c r="A46" s="87" t="s">
        <v>333</v>
      </c>
      <c r="B46" s="87" t="s">
        <v>334</v>
      </c>
      <c r="C46" s="85">
        <v>1362565</v>
      </c>
      <c r="D46" s="47">
        <v>4</v>
      </c>
      <c r="E46" s="48">
        <v>15.15</v>
      </c>
      <c r="F46" s="49">
        <v>4</v>
      </c>
      <c r="G46" s="48">
        <v>16.2</v>
      </c>
      <c r="H46" s="49">
        <v>3</v>
      </c>
      <c r="I46" s="48">
        <v>15</v>
      </c>
      <c r="J46" s="49">
        <v>4</v>
      </c>
      <c r="K46" s="48">
        <v>14.6</v>
      </c>
      <c r="L46" s="50">
        <f t="shared" si="16"/>
        <v>60.95</v>
      </c>
      <c r="M46" s="17"/>
    </row>
    <row r="47" spans="1:14" ht="16.5" customHeight="1" x14ac:dyDescent="0.2">
      <c r="A47" s="115" t="s">
        <v>18</v>
      </c>
      <c r="B47" s="116"/>
      <c r="C47" s="117"/>
      <c r="D47" s="25"/>
      <c r="E47" s="26">
        <f>SMALL(E35:E46,1)</f>
        <v>11</v>
      </c>
      <c r="F47" s="26"/>
      <c r="G47" s="26">
        <f>SMALL(G35:G46,1)</f>
        <v>13.9</v>
      </c>
      <c r="H47" s="26"/>
      <c r="I47" s="26">
        <f>SMALL(I35:I46,1)</f>
        <v>12.05</v>
      </c>
      <c r="J47" s="26"/>
      <c r="K47" s="26">
        <f>SMALL(K35:K46,1)</f>
        <v>12.05</v>
      </c>
      <c r="L47" s="16"/>
      <c r="M47" s="17"/>
    </row>
    <row r="48" spans="1:14" ht="16.5" customHeight="1" x14ac:dyDescent="0.2">
      <c r="A48" s="118" t="s">
        <v>18</v>
      </c>
      <c r="B48" s="97"/>
      <c r="C48" s="119"/>
      <c r="D48" s="25"/>
      <c r="E48" s="26">
        <f>SMALL(E35:E46,2)</f>
        <v>13.55</v>
      </c>
      <c r="F48" s="26"/>
      <c r="G48" s="26">
        <f>SMALL(G35:G46,2)</f>
        <v>16.149999999999999</v>
      </c>
      <c r="H48" s="26"/>
      <c r="I48" s="26">
        <f>SMALL(I35:I46,2)</f>
        <v>13.5</v>
      </c>
      <c r="J48" s="26"/>
      <c r="K48" s="26">
        <f>SMALL(K35:K46,2)</f>
        <v>12.85</v>
      </c>
      <c r="L48" s="27"/>
      <c r="M48" s="28"/>
      <c r="N48" s="2"/>
    </row>
    <row r="49" spans="1:19" ht="16.5" customHeight="1" x14ac:dyDescent="0.2">
      <c r="A49" s="118" t="s">
        <v>18</v>
      </c>
      <c r="B49" s="97"/>
      <c r="C49" s="119"/>
      <c r="D49" s="25"/>
      <c r="E49" s="26">
        <f>SMALL(E35:E46,3)</f>
        <v>14.35</v>
      </c>
      <c r="F49" s="26"/>
      <c r="G49" s="26">
        <f>SMALL(G35:G46,3)</f>
        <v>16.2</v>
      </c>
      <c r="H49" s="26"/>
      <c r="I49" s="26">
        <f>SMALL(I35:I46,3)</f>
        <v>14.05</v>
      </c>
      <c r="J49" s="26"/>
      <c r="K49" s="26">
        <f>SMALL(K35:K46,3)</f>
        <v>14.15</v>
      </c>
      <c r="L49" s="27"/>
      <c r="M49" s="28"/>
      <c r="N49" s="2"/>
    </row>
    <row r="50" spans="1:19" ht="16.5" customHeight="1" x14ac:dyDescent="0.2">
      <c r="A50" s="118" t="s">
        <v>18</v>
      </c>
      <c r="B50" s="97"/>
      <c r="C50" s="119"/>
      <c r="D50" s="25"/>
      <c r="E50" s="26">
        <f>SMALL(E35:E46,4)</f>
        <v>14.9</v>
      </c>
      <c r="F50" s="26"/>
      <c r="G50" s="26">
        <f>SMALL(G35:G46,4)</f>
        <v>16.2</v>
      </c>
      <c r="H50" s="26"/>
      <c r="I50" s="26">
        <f>SMALL(I35:I46,4)</f>
        <v>14.1</v>
      </c>
      <c r="J50" s="26"/>
      <c r="K50" s="26">
        <f>SMALL(K35:K46,4)</f>
        <v>14.4</v>
      </c>
      <c r="L50" s="27"/>
      <c r="M50" s="28"/>
      <c r="N50" s="2"/>
    </row>
    <row r="51" spans="1:19" ht="16.5" customHeight="1" x14ac:dyDescent="0.2">
      <c r="A51" s="118" t="s">
        <v>18</v>
      </c>
      <c r="B51" s="97"/>
      <c r="C51" s="119"/>
      <c r="D51" s="30"/>
      <c r="E51" s="26">
        <f>SMALL(E35:E46,5)</f>
        <v>15.15</v>
      </c>
      <c r="F51" s="31"/>
      <c r="G51" s="31">
        <f>SMALL(G35:G46,5)</f>
        <v>16.3</v>
      </c>
      <c r="H51" s="31"/>
      <c r="I51" s="26">
        <f>SMALL(I35:I46,5)</f>
        <v>14.2</v>
      </c>
      <c r="J51" s="31"/>
      <c r="K51" s="31">
        <f>SMALL(K35:K46,5)</f>
        <v>14.6</v>
      </c>
      <c r="L51" s="32"/>
      <c r="M51" s="28"/>
      <c r="N51" s="2"/>
    </row>
    <row r="52" spans="1:19" ht="16.5" customHeight="1" x14ac:dyDescent="0.2">
      <c r="A52" s="118" t="s">
        <v>18</v>
      </c>
      <c r="B52" s="97"/>
      <c r="C52" s="119"/>
      <c r="D52" s="30"/>
      <c r="E52" s="26">
        <f>SMALL(E35:E46,6)</f>
        <v>16.05</v>
      </c>
      <c r="F52" s="31"/>
      <c r="G52" s="31">
        <f>G39</f>
        <v>16.649999999999999</v>
      </c>
      <c r="H52" s="31"/>
      <c r="I52" s="31">
        <f>SMALL(I35:I46,6)</f>
        <v>14.65</v>
      </c>
      <c r="J52" s="31"/>
      <c r="K52" s="31">
        <f>SMALL(K35:K46,6)</f>
        <v>14.6</v>
      </c>
      <c r="L52" s="32"/>
      <c r="M52" s="28"/>
      <c r="N52" s="2"/>
    </row>
    <row r="53" spans="1:19" ht="16.5" customHeight="1" x14ac:dyDescent="0.25">
      <c r="A53" s="120" t="s">
        <v>19</v>
      </c>
      <c r="B53" s="107"/>
      <c r="C53" s="108"/>
      <c r="D53" s="33"/>
      <c r="E53" s="34">
        <f>SUM(E35:E46)-E47-E48-E49-E50-E51-E52</f>
        <v>101.10000000000001</v>
      </c>
      <c r="F53" s="34"/>
      <c r="G53" s="34">
        <f>SUM(G35:G46)-G47-G48-G49-G50-G51-G52-8</f>
        <v>95.30000000000004</v>
      </c>
      <c r="H53" s="34"/>
      <c r="I53" s="34">
        <f>SUM(I35:I46)-I47-I48-I49-I50-I51-I52</f>
        <v>89.999999999999957</v>
      </c>
      <c r="J53" s="34"/>
      <c r="K53" s="34">
        <f>SUM(K35:K46)-K47-K48-K49-K50-K51-K52</f>
        <v>92.799999999999983</v>
      </c>
      <c r="L53" s="35">
        <f>SUM($E53+$G53+$I53+$K53)</f>
        <v>379.19999999999993</v>
      </c>
      <c r="M53" s="17"/>
      <c r="N53" s="2"/>
    </row>
    <row r="54" spans="1:19" ht="16.5" customHeight="1" x14ac:dyDescent="0.2">
      <c r="B54" s="67" t="s">
        <v>24</v>
      </c>
      <c r="C54" s="67">
        <v>3</v>
      </c>
      <c r="D54" s="2">
        <f>COUNTIF(D35:D46,$C$28)</f>
        <v>2</v>
      </c>
      <c r="F54" s="2">
        <f>COUNTIF(F35:F46,$C$28)</f>
        <v>1</v>
      </c>
      <c r="H54" s="68">
        <f>COUNTIF(H35:H46,$C$28)</f>
        <v>11</v>
      </c>
      <c r="J54" s="2">
        <f>COUNTIF(J35:J46,$C$28)</f>
        <v>5</v>
      </c>
      <c r="L54" s="2" t="s">
        <v>454</v>
      </c>
      <c r="M54" s="2"/>
      <c r="N54" s="2"/>
    </row>
    <row r="55" spans="1:19" ht="16.5" customHeight="1" x14ac:dyDescent="0.2">
      <c r="B55" s="67" t="s">
        <v>24</v>
      </c>
      <c r="C55" s="67">
        <v>4</v>
      </c>
      <c r="D55" s="2">
        <f>COUNTIF(D35:D46,$C$29)</f>
        <v>8</v>
      </c>
      <c r="F55" s="131">
        <f>COUNTIF(F35:F46,$C$29)</f>
        <v>9</v>
      </c>
      <c r="H55" s="2">
        <f>COUNTIF(H35:H46,$C$29)</f>
        <v>1</v>
      </c>
      <c r="J55" s="2">
        <f>COUNTIF(J35:J46,$C$29)</f>
        <v>5</v>
      </c>
      <c r="L55" s="2" t="s">
        <v>31</v>
      </c>
      <c r="M55" s="132" t="s">
        <v>455</v>
      </c>
      <c r="N55" s="131"/>
      <c r="O55" s="133"/>
      <c r="P55" s="133"/>
      <c r="Q55" s="133"/>
      <c r="R55" s="133"/>
      <c r="S55" s="133"/>
    </row>
    <row r="56" spans="1:19" ht="16.5" customHeight="1" x14ac:dyDescent="0.2">
      <c r="B56" s="67" t="s">
        <v>24</v>
      </c>
      <c r="C56" s="67">
        <v>5</v>
      </c>
      <c r="D56" s="2">
        <f>COUNTIF(D35:D46,$C$30)</f>
        <v>2</v>
      </c>
      <c r="F56" s="2">
        <f>COUNTIF(F35:F46,$C$30)</f>
        <v>2</v>
      </c>
      <c r="H56" s="2">
        <f>COUNTIF(H35:H46,$C$30)</f>
        <v>0</v>
      </c>
      <c r="J56" s="2">
        <f>COUNTIF(J35:J46,$C$30)</f>
        <v>2</v>
      </c>
      <c r="L56" s="2" t="s">
        <v>42</v>
      </c>
      <c r="M56" s="2"/>
      <c r="N56" s="2"/>
    </row>
    <row r="57" spans="1:19" ht="16.5" customHeight="1" x14ac:dyDescent="0.25">
      <c r="A57" s="94" t="s">
        <v>149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95"/>
      <c r="M57" s="4"/>
      <c r="N57" s="2"/>
    </row>
    <row r="58" spans="1:19" ht="16.5" customHeight="1" x14ac:dyDescent="0.25">
      <c r="A58" s="106" t="s">
        <v>40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8"/>
      <c r="M58" s="4"/>
      <c r="N58" s="2"/>
    </row>
    <row r="59" spans="1:19" ht="16.5" customHeight="1" x14ac:dyDescent="0.25">
      <c r="A59" s="109" t="s">
        <v>5</v>
      </c>
      <c r="B59" s="111" t="s">
        <v>6</v>
      </c>
      <c r="C59" s="113" t="s">
        <v>7</v>
      </c>
      <c r="D59" s="94" t="s">
        <v>8</v>
      </c>
      <c r="E59" s="95"/>
      <c r="F59" s="94" t="s">
        <v>9</v>
      </c>
      <c r="G59" s="95"/>
      <c r="H59" s="94" t="s">
        <v>10</v>
      </c>
      <c r="I59" s="95"/>
      <c r="J59" s="94" t="s">
        <v>11</v>
      </c>
      <c r="K59" s="95"/>
      <c r="L59" s="6" t="s">
        <v>12</v>
      </c>
      <c r="M59" s="4"/>
      <c r="N59" s="2"/>
    </row>
    <row r="60" spans="1:19" ht="16.5" customHeight="1" x14ac:dyDescent="0.25">
      <c r="A60" s="110"/>
      <c r="B60" s="112"/>
      <c r="C60" s="114"/>
      <c r="D60" s="7" t="s">
        <v>14</v>
      </c>
      <c r="E60" s="8" t="s">
        <v>15</v>
      </c>
      <c r="F60" s="7" t="s">
        <v>14</v>
      </c>
      <c r="G60" s="8" t="s">
        <v>15</v>
      </c>
      <c r="H60" s="7" t="s">
        <v>14</v>
      </c>
      <c r="I60" s="8" t="s">
        <v>15</v>
      </c>
      <c r="J60" s="7" t="s">
        <v>14</v>
      </c>
      <c r="K60" s="8" t="s">
        <v>15</v>
      </c>
      <c r="L60" s="9"/>
      <c r="M60" s="4"/>
      <c r="N60" s="2"/>
    </row>
    <row r="61" spans="1:19" ht="16.5" customHeight="1" x14ac:dyDescent="0.2">
      <c r="A61" s="87" t="s">
        <v>227</v>
      </c>
      <c r="B61" s="87" t="s">
        <v>228</v>
      </c>
      <c r="C61" s="85">
        <v>1370683</v>
      </c>
      <c r="D61" s="40">
        <v>4</v>
      </c>
      <c r="E61" s="41">
        <v>17.100000000000001</v>
      </c>
      <c r="F61" s="42">
        <v>4</v>
      </c>
      <c r="G61" s="41">
        <v>16.649999999999999</v>
      </c>
      <c r="H61" s="42">
        <v>3</v>
      </c>
      <c r="I61" s="41">
        <v>14.45</v>
      </c>
      <c r="J61" s="42">
        <v>5</v>
      </c>
      <c r="K61" s="41">
        <v>15.9</v>
      </c>
      <c r="L61" s="43">
        <f t="shared" ref="L61:L72" si="17">SUM($E61+$G61+$I61+$K61)</f>
        <v>64.100000000000009</v>
      </c>
      <c r="M61" s="17"/>
      <c r="N61" s="2"/>
    </row>
    <row r="62" spans="1:19" ht="16.5" customHeight="1" x14ac:dyDescent="0.2">
      <c r="A62" s="87" t="s">
        <v>229</v>
      </c>
      <c r="B62" s="87" t="s">
        <v>230</v>
      </c>
      <c r="C62" s="85">
        <v>1294767</v>
      </c>
      <c r="D62" s="47">
        <v>4</v>
      </c>
      <c r="E62" s="48">
        <v>17.45</v>
      </c>
      <c r="F62" s="49">
        <v>4</v>
      </c>
      <c r="G62" s="48">
        <v>16.649999999999999</v>
      </c>
      <c r="H62" s="49">
        <v>3</v>
      </c>
      <c r="I62" s="48">
        <v>13.9</v>
      </c>
      <c r="J62" s="49">
        <v>4</v>
      </c>
      <c r="K62" s="48">
        <v>15.45</v>
      </c>
      <c r="L62" s="50">
        <f t="shared" si="17"/>
        <v>63.449999999999989</v>
      </c>
      <c r="M62" s="17"/>
      <c r="N62" s="2"/>
    </row>
    <row r="63" spans="1:19" ht="16.5" customHeight="1" x14ac:dyDescent="0.2">
      <c r="A63" s="87" t="s">
        <v>231</v>
      </c>
      <c r="B63" s="87" t="s">
        <v>232</v>
      </c>
      <c r="C63" s="85">
        <v>1370687</v>
      </c>
      <c r="D63" s="47">
        <v>4</v>
      </c>
      <c r="E63" s="48">
        <v>16.8</v>
      </c>
      <c r="F63" s="49">
        <v>4</v>
      </c>
      <c r="G63" s="48">
        <v>17.05</v>
      </c>
      <c r="H63" s="49">
        <v>3</v>
      </c>
      <c r="I63" s="48">
        <v>12.1</v>
      </c>
      <c r="J63" s="49">
        <v>4</v>
      </c>
      <c r="K63" s="48">
        <v>14.35</v>
      </c>
      <c r="L63" s="50">
        <f t="shared" si="17"/>
        <v>60.300000000000004</v>
      </c>
      <c r="M63" s="17"/>
      <c r="N63" s="2"/>
    </row>
    <row r="64" spans="1:19" ht="16.5" customHeight="1" x14ac:dyDescent="0.2">
      <c r="A64" s="87" t="s">
        <v>233</v>
      </c>
      <c r="B64" s="87" t="s">
        <v>234</v>
      </c>
      <c r="C64" s="85">
        <v>1370410</v>
      </c>
      <c r="D64" s="47"/>
      <c r="E64" s="48">
        <v>0</v>
      </c>
      <c r="F64" s="49"/>
      <c r="G64" s="48">
        <v>0</v>
      </c>
      <c r="H64" s="49"/>
      <c r="I64" s="48">
        <v>0</v>
      </c>
      <c r="J64" s="49"/>
      <c r="K64" s="48">
        <v>0</v>
      </c>
      <c r="L64" s="50">
        <f t="shared" si="17"/>
        <v>0</v>
      </c>
      <c r="M64" s="17"/>
      <c r="N64" s="2"/>
    </row>
    <row r="65" spans="1:14" ht="16.5" customHeight="1" x14ac:dyDescent="0.2">
      <c r="A65" s="87" t="s">
        <v>235</v>
      </c>
      <c r="B65" s="87" t="s">
        <v>236</v>
      </c>
      <c r="C65" s="86">
        <v>1303542</v>
      </c>
      <c r="D65" s="47">
        <v>4</v>
      </c>
      <c r="E65" s="48">
        <v>17.350000000000001</v>
      </c>
      <c r="F65" s="49">
        <v>4</v>
      </c>
      <c r="G65" s="48">
        <v>16.350000000000001</v>
      </c>
      <c r="H65" s="49">
        <v>3</v>
      </c>
      <c r="I65" s="48">
        <v>14.35</v>
      </c>
      <c r="J65" s="49">
        <v>4</v>
      </c>
      <c r="K65" s="48">
        <v>14.6</v>
      </c>
      <c r="L65" s="50">
        <f t="shared" si="17"/>
        <v>62.650000000000006</v>
      </c>
      <c r="M65" s="17"/>
      <c r="N65" s="2"/>
    </row>
    <row r="66" spans="1:14" ht="16.5" customHeight="1" x14ac:dyDescent="0.2">
      <c r="A66" s="87" t="s">
        <v>237</v>
      </c>
      <c r="B66" s="87" t="s">
        <v>238</v>
      </c>
      <c r="C66" s="85">
        <v>1370411</v>
      </c>
      <c r="D66" s="47">
        <v>5</v>
      </c>
      <c r="E66" s="48">
        <v>19.25</v>
      </c>
      <c r="F66" s="49">
        <v>5</v>
      </c>
      <c r="G66" s="48">
        <v>18.850000000000001</v>
      </c>
      <c r="H66" s="49">
        <v>3</v>
      </c>
      <c r="I66" s="48">
        <v>14.55</v>
      </c>
      <c r="J66" s="49">
        <v>5</v>
      </c>
      <c r="K66" s="48">
        <v>18.3</v>
      </c>
      <c r="L66" s="50">
        <f t="shared" si="17"/>
        <v>70.95</v>
      </c>
      <c r="M66" s="17"/>
      <c r="N66" s="2"/>
    </row>
    <row r="67" spans="1:14" ht="16.5" customHeight="1" x14ac:dyDescent="0.2">
      <c r="A67" s="87" t="s">
        <v>239</v>
      </c>
      <c r="B67" s="87" t="s">
        <v>240</v>
      </c>
      <c r="C67" s="86">
        <v>1284658</v>
      </c>
      <c r="D67" s="47">
        <v>4</v>
      </c>
      <c r="E67" s="48">
        <v>16.3</v>
      </c>
      <c r="F67" s="49">
        <v>4</v>
      </c>
      <c r="G67" s="48">
        <v>17.05</v>
      </c>
      <c r="H67" s="49">
        <v>3</v>
      </c>
      <c r="I67" s="48">
        <v>14.7</v>
      </c>
      <c r="J67" s="49">
        <v>4</v>
      </c>
      <c r="K67" s="48">
        <v>16.7</v>
      </c>
      <c r="L67" s="50">
        <f t="shared" si="17"/>
        <v>64.75</v>
      </c>
      <c r="M67" s="17"/>
      <c r="N67" s="2"/>
    </row>
    <row r="68" spans="1:14" ht="16.5" customHeight="1" x14ac:dyDescent="0.2">
      <c r="A68" s="87" t="s">
        <v>241</v>
      </c>
      <c r="B68" s="87" t="s">
        <v>242</v>
      </c>
      <c r="C68" s="85">
        <v>1424541</v>
      </c>
      <c r="D68" s="47">
        <v>5</v>
      </c>
      <c r="E68" s="48">
        <v>17.600000000000001</v>
      </c>
      <c r="F68" s="49">
        <v>5</v>
      </c>
      <c r="G68" s="48">
        <v>18.75</v>
      </c>
      <c r="H68" s="49">
        <v>3</v>
      </c>
      <c r="I68" s="48">
        <v>14.1</v>
      </c>
      <c r="J68" s="49">
        <v>4</v>
      </c>
      <c r="K68" s="48">
        <v>15.75</v>
      </c>
      <c r="L68" s="50">
        <f t="shared" si="17"/>
        <v>66.2</v>
      </c>
      <c r="M68" s="17"/>
      <c r="N68" s="2"/>
    </row>
    <row r="69" spans="1:14" ht="16.5" customHeight="1" x14ac:dyDescent="0.2">
      <c r="A69" s="87" t="s">
        <v>243</v>
      </c>
      <c r="B69" s="87" t="s">
        <v>244</v>
      </c>
      <c r="C69" s="85">
        <v>1424798</v>
      </c>
      <c r="D69" s="47">
        <v>4</v>
      </c>
      <c r="E69" s="48">
        <v>17.55</v>
      </c>
      <c r="F69" s="49">
        <v>4</v>
      </c>
      <c r="G69" s="48">
        <v>16.850000000000001</v>
      </c>
      <c r="H69" s="49">
        <v>3</v>
      </c>
      <c r="I69" s="48">
        <v>14.7</v>
      </c>
      <c r="J69" s="49">
        <v>4</v>
      </c>
      <c r="K69" s="48">
        <v>15.65</v>
      </c>
      <c r="L69" s="50">
        <f t="shared" si="17"/>
        <v>64.750000000000014</v>
      </c>
      <c r="M69" s="17"/>
      <c r="N69" s="2"/>
    </row>
    <row r="70" spans="1:14" ht="16.5" customHeight="1" x14ac:dyDescent="0.2">
      <c r="A70" s="87" t="s">
        <v>245</v>
      </c>
      <c r="B70" s="87" t="s">
        <v>246</v>
      </c>
      <c r="C70" s="85">
        <v>1370407</v>
      </c>
      <c r="D70" s="47">
        <v>4</v>
      </c>
      <c r="E70" s="48">
        <v>15.5</v>
      </c>
      <c r="F70" s="49">
        <v>4</v>
      </c>
      <c r="G70" s="48">
        <v>16.95</v>
      </c>
      <c r="H70" s="49">
        <v>3</v>
      </c>
      <c r="I70" s="48">
        <v>13.7</v>
      </c>
      <c r="J70" s="49">
        <v>4</v>
      </c>
      <c r="K70" s="48">
        <v>14.55</v>
      </c>
      <c r="L70" s="50">
        <f t="shared" si="17"/>
        <v>60.7</v>
      </c>
      <c r="M70" s="17"/>
      <c r="N70" s="2"/>
    </row>
    <row r="71" spans="1:14" ht="16.5" customHeight="1" x14ac:dyDescent="0.2">
      <c r="A71" s="87" t="s">
        <v>247</v>
      </c>
      <c r="B71" s="87" t="s">
        <v>248</v>
      </c>
      <c r="C71" s="85">
        <v>1417092</v>
      </c>
      <c r="D71" s="47">
        <v>3</v>
      </c>
      <c r="E71" s="48">
        <v>15.5</v>
      </c>
      <c r="F71" s="49">
        <v>3</v>
      </c>
      <c r="G71" s="48">
        <v>15.45</v>
      </c>
      <c r="H71" s="49">
        <v>3</v>
      </c>
      <c r="I71" s="48">
        <v>15.3</v>
      </c>
      <c r="J71" s="49">
        <v>3</v>
      </c>
      <c r="K71" s="48">
        <v>14</v>
      </c>
      <c r="L71" s="50">
        <f t="shared" si="17"/>
        <v>60.25</v>
      </c>
      <c r="M71" s="17"/>
      <c r="N71" s="2"/>
    </row>
    <row r="72" spans="1:14" ht="16.5" customHeight="1" x14ac:dyDescent="0.2">
      <c r="A72" s="87"/>
      <c r="B72" s="87"/>
      <c r="C72" s="83"/>
      <c r="D72" s="47"/>
      <c r="E72" s="48">
        <v>0</v>
      </c>
      <c r="F72" s="49"/>
      <c r="G72" s="48">
        <v>0</v>
      </c>
      <c r="H72" s="49"/>
      <c r="I72" s="48">
        <v>0</v>
      </c>
      <c r="J72" s="49"/>
      <c r="K72" s="48">
        <v>0</v>
      </c>
      <c r="L72" s="50">
        <f t="shared" si="17"/>
        <v>0</v>
      </c>
      <c r="M72" s="17"/>
      <c r="N72" s="2"/>
    </row>
    <row r="73" spans="1:14" ht="16.5" customHeight="1" x14ac:dyDescent="0.2">
      <c r="A73" s="115" t="s">
        <v>18</v>
      </c>
      <c r="B73" s="116"/>
      <c r="C73" s="117"/>
      <c r="D73" s="25"/>
      <c r="E73" s="26">
        <f>SMALL(E61:E72,1)</f>
        <v>0</v>
      </c>
      <c r="F73" s="26"/>
      <c r="G73" s="26">
        <f>SMALL(G61:G72,1)</f>
        <v>0</v>
      </c>
      <c r="H73" s="26"/>
      <c r="I73" s="26">
        <f>SMALL(I61:I72,1)</f>
        <v>0</v>
      </c>
      <c r="J73" s="26"/>
      <c r="K73" s="26">
        <f>SMALL(K61:K72,1)</f>
        <v>0</v>
      </c>
      <c r="L73" s="16"/>
      <c r="M73" s="17"/>
      <c r="N73" s="2"/>
    </row>
    <row r="74" spans="1:14" ht="16.5" customHeight="1" x14ac:dyDescent="0.2">
      <c r="A74" s="118" t="s">
        <v>18</v>
      </c>
      <c r="B74" s="97"/>
      <c r="C74" s="119"/>
      <c r="D74" s="25"/>
      <c r="E74" s="26">
        <f>SMALL(E61:E72,2)</f>
        <v>0</v>
      </c>
      <c r="F74" s="26"/>
      <c r="G74" s="26">
        <f>SMALL(G61:G72,2)</f>
        <v>0</v>
      </c>
      <c r="H74" s="26"/>
      <c r="I74" s="26">
        <f>SMALL(I61:I72,2)</f>
        <v>0</v>
      </c>
      <c r="J74" s="26"/>
      <c r="K74" s="26">
        <f>SMALL(K61:K72,2)</f>
        <v>0</v>
      </c>
      <c r="L74" s="27"/>
      <c r="M74" s="28"/>
      <c r="N74" s="2"/>
    </row>
    <row r="75" spans="1:14" ht="16.5" customHeight="1" x14ac:dyDescent="0.2">
      <c r="A75" s="118" t="s">
        <v>18</v>
      </c>
      <c r="B75" s="97"/>
      <c r="C75" s="119"/>
      <c r="D75" s="25"/>
      <c r="E75" s="26">
        <f>SMALL(E61:E72,3)</f>
        <v>15.5</v>
      </c>
      <c r="F75" s="26"/>
      <c r="G75" s="26">
        <f>SMALL(G61:G72,3)</f>
        <v>15.45</v>
      </c>
      <c r="H75" s="26"/>
      <c r="I75" s="26">
        <f>SMALL(I61:I72,3)</f>
        <v>12.1</v>
      </c>
      <c r="J75" s="26"/>
      <c r="K75" s="26">
        <f>SMALL(K61:K72,3)</f>
        <v>14</v>
      </c>
      <c r="L75" s="27"/>
      <c r="M75" s="28"/>
      <c r="N75" s="2"/>
    </row>
    <row r="76" spans="1:14" ht="16.5" customHeight="1" x14ac:dyDescent="0.2">
      <c r="A76" s="118" t="s">
        <v>18</v>
      </c>
      <c r="B76" s="97"/>
      <c r="C76" s="119"/>
      <c r="D76" s="25"/>
      <c r="E76" s="26">
        <f>SMALL(E61:E72,4)</f>
        <v>15.5</v>
      </c>
      <c r="F76" s="26"/>
      <c r="G76" s="26">
        <f>SMALL(G61:G72,4)</f>
        <v>16.350000000000001</v>
      </c>
      <c r="H76" s="26"/>
      <c r="I76" s="26">
        <f>SMALL(I61:I72,4)</f>
        <v>13.7</v>
      </c>
      <c r="J76" s="26"/>
      <c r="K76" s="26">
        <f>SMALL(K61:K72,4)</f>
        <v>14.35</v>
      </c>
      <c r="L76" s="27"/>
      <c r="M76" s="28"/>
      <c r="N76" s="2"/>
    </row>
    <row r="77" spans="1:14" ht="16.5" customHeight="1" x14ac:dyDescent="0.2">
      <c r="A77" s="118" t="s">
        <v>18</v>
      </c>
      <c r="B77" s="97"/>
      <c r="C77" s="119"/>
      <c r="D77" s="30"/>
      <c r="E77" s="26">
        <f>SMALL(E61:E72,5)</f>
        <v>16.3</v>
      </c>
      <c r="F77" s="31"/>
      <c r="G77" s="31">
        <f>SMALL(G61:G72,5)</f>
        <v>16.649999999999999</v>
      </c>
      <c r="H77" s="31"/>
      <c r="I77" s="26">
        <f>SMALL(I61:I72,5)</f>
        <v>13.9</v>
      </c>
      <c r="J77" s="31"/>
      <c r="K77" s="31">
        <f>SMALL(K61:K72,5)</f>
        <v>14.55</v>
      </c>
      <c r="L77" s="32"/>
      <c r="M77" s="28"/>
      <c r="N77" s="2"/>
    </row>
    <row r="78" spans="1:14" ht="16.5" customHeight="1" x14ac:dyDescent="0.2">
      <c r="A78" s="118" t="s">
        <v>18</v>
      </c>
      <c r="B78" s="97"/>
      <c r="C78" s="119"/>
      <c r="D78" s="30"/>
      <c r="E78" s="26">
        <f>SMALL(E61:E72,6)</f>
        <v>16.8</v>
      </c>
      <c r="F78" s="31"/>
      <c r="G78" s="31">
        <f>SMALL(G61:G72,6)</f>
        <v>16.649999999999999</v>
      </c>
      <c r="H78" s="31"/>
      <c r="I78" s="31">
        <f>SMALL(I61:I72,6)</f>
        <v>14.1</v>
      </c>
      <c r="J78" s="31"/>
      <c r="K78" s="31">
        <f>SMALL(K61:K72,6)</f>
        <v>14.6</v>
      </c>
      <c r="L78" s="32"/>
      <c r="M78" s="28"/>
      <c r="N78" s="2"/>
    </row>
    <row r="79" spans="1:14" ht="16.5" customHeight="1" x14ac:dyDescent="0.25">
      <c r="A79" s="120" t="s">
        <v>19</v>
      </c>
      <c r="B79" s="107"/>
      <c r="C79" s="108"/>
      <c r="D79" s="33"/>
      <c r="E79" s="34">
        <f>SUM(E61:E72)-E73-E74-E75-E76-E77-E78</f>
        <v>106.30000000000001</v>
      </c>
      <c r="F79" s="34"/>
      <c r="G79" s="34">
        <f>SUM(G61:G72)-G73-G74-G75-G76-G77-G78</f>
        <v>105.49999999999997</v>
      </c>
      <c r="H79" s="34"/>
      <c r="I79" s="34">
        <f>SUM(I61:I72)-I73-I74-I75-I76-I77-I78</f>
        <v>88.050000000000026</v>
      </c>
      <c r="J79" s="34"/>
      <c r="K79" s="34">
        <f>SUM(K61:K72)-K73-K74-K75-K76-K77-K78</f>
        <v>97.750000000000043</v>
      </c>
      <c r="L79" s="35">
        <f>SUM($E79+$G79+$I79+$K79)</f>
        <v>397.60000000000008</v>
      </c>
      <c r="M79" s="17"/>
      <c r="N79" s="2"/>
    </row>
    <row r="80" spans="1:14" ht="16.5" customHeight="1" x14ac:dyDescent="0.2">
      <c r="B80" s="67" t="s">
        <v>24</v>
      </c>
      <c r="C80" s="67">
        <v>3</v>
      </c>
      <c r="D80" s="2">
        <f>COUNTIF(D61:D72,$C$28)</f>
        <v>1</v>
      </c>
      <c r="F80" s="2">
        <f>COUNTIF(F61:F72,$C$28)</f>
        <v>1</v>
      </c>
      <c r="H80" s="2">
        <f>COUNTIF(H61:H72,$C$28)</f>
        <v>10</v>
      </c>
      <c r="J80" s="2">
        <f>COUNTIF(J61:J72,$C$28)</f>
        <v>1</v>
      </c>
      <c r="L80" s="2" t="s">
        <v>454</v>
      </c>
      <c r="M80" s="2"/>
      <c r="N80" s="2"/>
    </row>
    <row r="81" spans="1:14" ht="16.5" customHeight="1" x14ac:dyDescent="0.2">
      <c r="B81" s="67" t="s">
        <v>24</v>
      </c>
      <c r="C81" s="67">
        <v>4</v>
      </c>
      <c r="D81" s="2">
        <f>COUNTIF(D61:D72,$C$29)</f>
        <v>7</v>
      </c>
      <c r="F81" s="2">
        <f>COUNTIF(F61:F72,$C$29)</f>
        <v>7</v>
      </c>
      <c r="H81" s="2">
        <f>COUNTIF(H61:H72,$C$29)</f>
        <v>0</v>
      </c>
      <c r="J81" s="2">
        <f>COUNTIF(J61:J72,$C$29)</f>
        <v>7</v>
      </c>
      <c r="L81" s="2" t="s">
        <v>31</v>
      </c>
      <c r="M81" s="2"/>
      <c r="N81" s="2"/>
    </row>
    <row r="82" spans="1:14" ht="16.5" customHeight="1" x14ac:dyDescent="0.2">
      <c r="B82" s="67" t="s">
        <v>24</v>
      </c>
      <c r="C82" s="67">
        <v>5</v>
      </c>
      <c r="D82" s="2">
        <f>COUNTIF(D61:D72,$C$30)</f>
        <v>2</v>
      </c>
      <c r="F82" s="2">
        <f>COUNTIF(F61:F72,$C$30)</f>
        <v>2</v>
      </c>
      <c r="H82" s="2">
        <f>COUNTIF(H61:H72,$C$30)</f>
        <v>0</v>
      </c>
      <c r="J82" s="2">
        <f>COUNTIF(J61:J72,$C$30)</f>
        <v>2</v>
      </c>
      <c r="L82" s="2" t="s">
        <v>42</v>
      </c>
      <c r="M82" s="2"/>
      <c r="N82" s="2"/>
    </row>
    <row r="83" spans="1:14" ht="16.5" customHeight="1" x14ac:dyDescent="0.25">
      <c r="A83" s="94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95"/>
      <c r="M83" s="4"/>
      <c r="N83" s="2"/>
    </row>
    <row r="84" spans="1:14" ht="16.5" customHeight="1" x14ac:dyDescent="0.25">
      <c r="A84" s="106" t="s">
        <v>40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8"/>
      <c r="M84" s="4"/>
      <c r="N84" s="2"/>
    </row>
    <row r="85" spans="1:14" ht="16.5" customHeight="1" x14ac:dyDescent="0.25">
      <c r="A85" s="109" t="s">
        <v>5</v>
      </c>
      <c r="B85" s="111" t="s">
        <v>6</v>
      </c>
      <c r="C85" s="113" t="s">
        <v>7</v>
      </c>
      <c r="D85" s="94" t="s">
        <v>8</v>
      </c>
      <c r="E85" s="95"/>
      <c r="F85" s="94" t="s">
        <v>9</v>
      </c>
      <c r="G85" s="95"/>
      <c r="H85" s="94" t="s">
        <v>10</v>
      </c>
      <c r="I85" s="95"/>
      <c r="J85" s="94" t="s">
        <v>11</v>
      </c>
      <c r="K85" s="95"/>
      <c r="L85" s="6" t="s">
        <v>12</v>
      </c>
      <c r="M85" s="4"/>
      <c r="N85" s="2"/>
    </row>
    <row r="86" spans="1:14" ht="16.5" customHeight="1" x14ac:dyDescent="0.25">
      <c r="A86" s="121"/>
      <c r="B86" s="122"/>
      <c r="C86" s="123"/>
      <c r="D86" s="7" t="s">
        <v>14</v>
      </c>
      <c r="E86" s="8" t="s">
        <v>15</v>
      </c>
      <c r="F86" s="7" t="s">
        <v>14</v>
      </c>
      <c r="G86" s="8" t="s">
        <v>15</v>
      </c>
      <c r="H86" s="7" t="s">
        <v>14</v>
      </c>
      <c r="I86" s="8" t="s">
        <v>15</v>
      </c>
      <c r="J86" s="7" t="s">
        <v>14</v>
      </c>
      <c r="K86" s="8" t="s">
        <v>15</v>
      </c>
      <c r="L86" s="9"/>
      <c r="M86" s="4"/>
      <c r="N86" s="2"/>
    </row>
    <row r="87" spans="1:14" ht="16.5" customHeight="1" x14ac:dyDescent="0.2">
      <c r="A87" s="87"/>
      <c r="B87" s="87"/>
      <c r="C87" s="85"/>
      <c r="D87" s="40"/>
      <c r="E87" s="41">
        <v>0</v>
      </c>
      <c r="F87" s="42"/>
      <c r="G87" s="41">
        <v>0</v>
      </c>
      <c r="H87" s="42"/>
      <c r="I87" s="41">
        <v>0</v>
      </c>
      <c r="J87" s="42"/>
      <c r="K87" s="41">
        <v>0</v>
      </c>
      <c r="L87" s="16">
        <f t="shared" ref="L87:L98" si="18">SUM($E87+$G87+$I87+$K87)</f>
        <v>0</v>
      </c>
      <c r="M87" s="17"/>
      <c r="N87" s="2"/>
    </row>
    <row r="88" spans="1:14" ht="16.5" customHeight="1" x14ac:dyDescent="0.2">
      <c r="A88" s="87"/>
      <c r="B88" s="87"/>
      <c r="C88" s="85"/>
      <c r="D88" s="47"/>
      <c r="E88" s="48">
        <v>0</v>
      </c>
      <c r="F88" s="49"/>
      <c r="G88" s="48">
        <v>0</v>
      </c>
      <c r="H88" s="49"/>
      <c r="I88" s="48">
        <v>0</v>
      </c>
      <c r="J88" s="49"/>
      <c r="K88" s="48">
        <v>0</v>
      </c>
      <c r="L88" s="16">
        <f t="shared" si="18"/>
        <v>0</v>
      </c>
      <c r="M88" s="17"/>
      <c r="N88" s="2"/>
    </row>
    <row r="89" spans="1:14" ht="16.5" customHeight="1" x14ac:dyDescent="0.2">
      <c r="A89" s="87"/>
      <c r="B89" s="87"/>
      <c r="C89" s="85"/>
      <c r="D89" s="47"/>
      <c r="E89" s="48">
        <v>0</v>
      </c>
      <c r="F89" s="49"/>
      <c r="G89" s="48">
        <v>0</v>
      </c>
      <c r="H89" s="49"/>
      <c r="I89" s="48">
        <v>0</v>
      </c>
      <c r="J89" s="49"/>
      <c r="K89" s="48">
        <v>0</v>
      </c>
      <c r="L89" s="16">
        <f t="shared" si="18"/>
        <v>0</v>
      </c>
      <c r="M89" s="17"/>
      <c r="N89" s="2"/>
    </row>
    <row r="90" spans="1:14" ht="16.5" customHeight="1" x14ac:dyDescent="0.2">
      <c r="A90" s="87"/>
      <c r="B90" s="87"/>
      <c r="C90" s="85"/>
      <c r="D90" s="47"/>
      <c r="E90" s="48">
        <v>0</v>
      </c>
      <c r="F90" s="49"/>
      <c r="G90" s="48">
        <v>0</v>
      </c>
      <c r="H90" s="49"/>
      <c r="I90" s="48">
        <v>0</v>
      </c>
      <c r="J90" s="49"/>
      <c r="K90" s="48">
        <v>0</v>
      </c>
      <c r="L90" s="16">
        <f t="shared" si="18"/>
        <v>0</v>
      </c>
      <c r="M90" s="17"/>
      <c r="N90" s="2"/>
    </row>
    <row r="91" spans="1:14" ht="16.5" customHeight="1" x14ac:dyDescent="0.2">
      <c r="A91" s="87"/>
      <c r="B91" s="87"/>
      <c r="C91" s="86"/>
      <c r="D91" s="47"/>
      <c r="E91" s="48">
        <v>0</v>
      </c>
      <c r="F91" s="49"/>
      <c r="G91" s="48">
        <v>0</v>
      </c>
      <c r="H91" s="49"/>
      <c r="I91" s="48">
        <v>0</v>
      </c>
      <c r="J91" s="49"/>
      <c r="K91" s="48">
        <v>0</v>
      </c>
      <c r="L91" s="16">
        <f t="shared" si="18"/>
        <v>0</v>
      </c>
      <c r="M91" s="17"/>
      <c r="N91" s="2"/>
    </row>
    <row r="92" spans="1:14" ht="16.5" customHeight="1" x14ac:dyDescent="0.2">
      <c r="A92" s="87"/>
      <c r="B92" s="87"/>
      <c r="C92" s="85"/>
      <c r="D92" s="47"/>
      <c r="E92" s="48">
        <v>0</v>
      </c>
      <c r="F92" s="49"/>
      <c r="G92" s="48">
        <v>0</v>
      </c>
      <c r="H92" s="49"/>
      <c r="I92" s="48">
        <v>0</v>
      </c>
      <c r="J92" s="49"/>
      <c r="K92" s="48">
        <v>0</v>
      </c>
      <c r="L92" s="16">
        <f t="shared" si="18"/>
        <v>0</v>
      </c>
      <c r="M92" s="17"/>
      <c r="N92" s="2"/>
    </row>
    <row r="93" spans="1:14" ht="16.5" customHeight="1" x14ac:dyDescent="0.2">
      <c r="A93" s="87"/>
      <c r="B93" s="87"/>
      <c r="C93" s="86"/>
      <c r="D93" s="47"/>
      <c r="E93" s="48">
        <v>0</v>
      </c>
      <c r="F93" s="49"/>
      <c r="G93" s="48">
        <v>0</v>
      </c>
      <c r="H93" s="49"/>
      <c r="I93" s="48">
        <v>0</v>
      </c>
      <c r="J93" s="49"/>
      <c r="K93" s="48">
        <v>0</v>
      </c>
      <c r="L93" s="16">
        <f t="shared" si="18"/>
        <v>0</v>
      </c>
      <c r="M93" s="17"/>
      <c r="N93" s="2"/>
    </row>
    <row r="94" spans="1:14" ht="16.5" customHeight="1" x14ac:dyDescent="0.2">
      <c r="A94" s="87"/>
      <c r="B94" s="87"/>
      <c r="C94" s="85"/>
      <c r="D94" s="47"/>
      <c r="E94" s="48">
        <v>0</v>
      </c>
      <c r="F94" s="49"/>
      <c r="G94" s="48">
        <v>0</v>
      </c>
      <c r="H94" s="49"/>
      <c r="I94" s="48">
        <v>0</v>
      </c>
      <c r="J94" s="49"/>
      <c r="K94" s="48">
        <v>0</v>
      </c>
      <c r="L94" s="16">
        <f t="shared" si="18"/>
        <v>0</v>
      </c>
      <c r="M94" s="17"/>
      <c r="N94" s="2"/>
    </row>
    <row r="95" spans="1:14" ht="16.5" customHeight="1" x14ac:dyDescent="0.2">
      <c r="A95" s="87"/>
      <c r="B95" s="87"/>
      <c r="C95" s="85"/>
      <c r="D95" s="47"/>
      <c r="E95" s="48">
        <v>0</v>
      </c>
      <c r="F95" s="49"/>
      <c r="G95" s="48">
        <v>0</v>
      </c>
      <c r="H95" s="49"/>
      <c r="I95" s="48">
        <v>0</v>
      </c>
      <c r="J95" s="49"/>
      <c r="K95" s="48">
        <v>0</v>
      </c>
      <c r="L95" s="16">
        <f t="shared" si="18"/>
        <v>0</v>
      </c>
      <c r="M95" s="17"/>
      <c r="N95" s="2"/>
    </row>
    <row r="96" spans="1:14" ht="16.5" customHeight="1" x14ac:dyDescent="0.2">
      <c r="A96" s="87"/>
      <c r="B96" s="87"/>
      <c r="C96" s="85"/>
      <c r="D96" s="47"/>
      <c r="E96" s="48">
        <v>0</v>
      </c>
      <c r="F96" s="49"/>
      <c r="G96" s="48">
        <v>0</v>
      </c>
      <c r="H96" s="49"/>
      <c r="I96" s="48">
        <v>0</v>
      </c>
      <c r="J96" s="49"/>
      <c r="K96" s="48">
        <v>0</v>
      </c>
      <c r="L96" s="16">
        <f t="shared" si="18"/>
        <v>0</v>
      </c>
      <c r="M96" s="17"/>
      <c r="N96" s="2"/>
    </row>
    <row r="97" spans="1:14" ht="16.5" customHeight="1" x14ac:dyDescent="0.2">
      <c r="A97" s="87"/>
      <c r="B97" s="87"/>
      <c r="C97" s="85"/>
      <c r="D97" s="47"/>
      <c r="E97" s="48">
        <v>0</v>
      </c>
      <c r="F97" s="49"/>
      <c r="G97" s="48">
        <v>0</v>
      </c>
      <c r="H97" s="49"/>
      <c r="I97" s="48">
        <v>0</v>
      </c>
      <c r="J97" s="49"/>
      <c r="K97" s="48">
        <v>0</v>
      </c>
      <c r="L97" s="16">
        <f t="shared" si="18"/>
        <v>0</v>
      </c>
      <c r="M97" s="17"/>
      <c r="N97" s="2"/>
    </row>
    <row r="98" spans="1:14" ht="16.5" customHeight="1" x14ac:dyDescent="0.2">
      <c r="A98" s="87"/>
      <c r="B98" s="87"/>
      <c r="C98" s="85"/>
      <c r="D98" s="47"/>
      <c r="E98" s="48">
        <v>0</v>
      </c>
      <c r="F98" s="49"/>
      <c r="G98" s="48">
        <v>0</v>
      </c>
      <c r="H98" s="49"/>
      <c r="I98" s="48">
        <v>0</v>
      </c>
      <c r="J98" s="49"/>
      <c r="K98" s="48">
        <v>0</v>
      </c>
      <c r="L98" s="16">
        <f t="shared" si="18"/>
        <v>0</v>
      </c>
      <c r="M98" s="17"/>
      <c r="N98" s="2"/>
    </row>
    <row r="99" spans="1:14" ht="16.5" customHeight="1" x14ac:dyDescent="0.2">
      <c r="A99" s="118" t="s">
        <v>18</v>
      </c>
      <c r="B99" s="97"/>
      <c r="C99" s="119"/>
      <c r="D99" s="25"/>
      <c r="E99" s="26">
        <f>SMALL(E87:E98,1)</f>
        <v>0</v>
      </c>
      <c r="F99" s="26"/>
      <c r="G99" s="26">
        <f>SMALL(G87:G98,1)</f>
        <v>0</v>
      </c>
      <c r="H99" s="26"/>
      <c r="I99" s="26">
        <f>SMALL(I87:I98,1)</f>
        <v>0</v>
      </c>
      <c r="J99" s="26"/>
      <c r="K99" s="26">
        <f>SMALL(K87:K98,1)</f>
        <v>0</v>
      </c>
      <c r="L99" s="16"/>
      <c r="M99" s="17"/>
      <c r="N99" s="2"/>
    </row>
    <row r="100" spans="1:14" ht="16.5" customHeight="1" x14ac:dyDescent="0.2">
      <c r="A100" s="118" t="s">
        <v>18</v>
      </c>
      <c r="B100" s="97"/>
      <c r="C100" s="119"/>
      <c r="D100" s="25"/>
      <c r="E100" s="26">
        <f>SMALL(E87:E98,2)</f>
        <v>0</v>
      </c>
      <c r="F100" s="26"/>
      <c r="G100" s="26">
        <f>SMALL(G87:G98,2)</f>
        <v>0</v>
      </c>
      <c r="H100" s="26"/>
      <c r="I100" s="26">
        <f>SMALL(I87:I98,2)</f>
        <v>0</v>
      </c>
      <c r="J100" s="26"/>
      <c r="K100" s="26">
        <f>SMALL(K87:K98,2)</f>
        <v>0</v>
      </c>
      <c r="L100" s="27"/>
      <c r="M100" s="28"/>
      <c r="N100" s="2"/>
    </row>
    <row r="101" spans="1:14" ht="16.5" customHeight="1" x14ac:dyDescent="0.2">
      <c r="A101" s="118" t="s">
        <v>18</v>
      </c>
      <c r="B101" s="97"/>
      <c r="C101" s="119"/>
      <c r="D101" s="25"/>
      <c r="E101" s="26">
        <f>SMALL(E87:E98,3)</f>
        <v>0</v>
      </c>
      <c r="F101" s="26"/>
      <c r="G101" s="26">
        <f>SMALL(G87:G98,3)</f>
        <v>0</v>
      </c>
      <c r="H101" s="26"/>
      <c r="I101" s="26">
        <f>SMALL(I87:I98,3)</f>
        <v>0</v>
      </c>
      <c r="J101" s="26"/>
      <c r="K101" s="26">
        <f>SMALL(K87:K98,3)</f>
        <v>0</v>
      </c>
      <c r="L101" s="27"/>
      <c r="M101" s="28"/>
      <c r="N101" s="2"/>
    </row>
    <row r="102" spans="1:14" ht="16.5" customHeight="1" x14ac:dyDescent="0.2">
      <c r="A102" s="118" t="s">
        <v>18</v>
      </c>
      <c r="B102" s="97"/>
      <c r="C102" s="119"/>
      <c r="D102" s="25"/>
      <c r="E102" s="26">
        <f>SMALL(E87:E98,4)</f>
        <v>0</v>
      </c>
      <c r="F102" s="26"/>
      <c r="G102" s="26">
        <f>SMALL(G87:G98,4)</f>
        <v>0</v>
      </c>
      <c r="H102" s="26"/>
      <c r="I102" s="26">
        <f>SMALL(I87:I98,4)</f>
        <v>0</v>
      </c>
      <c r="J102" s="26"/>
      <c r="K102" s="26">
        <f>SMALL(K87:K98,4)</f>
        <v>0</v>
      </c>
      <c r="L102" s="27"/>
      <c r="M102" s="28"/>
      <c r="N102" s="2"/>
    </row>
    <row r="103" spans="1:14" ht="16.5" customHeight="1" x14ac:dyDescent="0.2">
      <c r="A103" s="118" t="s">
        <v>18</v>
      </c>
      <c r="B103" s="97"/>
      <c r="C103" s="119"/>
      <c r="D103" s="30"/>
      <c r="E103" s="26">
        <f>SMALL(E87:E98,5)</f>
        <v>0</v>
      </c>
      <c r="F103" s="31"/>
      <c r="G103" s="31">
        <f>SMALL(G87:G98,5)</f>
        <v>0</v>
      </c>
      <c r="H103" s="31"/>
      <c r="I103" s="26">
        <f>SMALL(I87:I98,5)</f>
        <v>0</v>
      </c>
      <c r="J103" s="31"/>
      <c r="K103" s="31">
        <f>SMALL(K87:K98,5)</f>
        <v>0</v>
      </c>
      <c r="L103" s="32"/>
      <c r="M103" s="28"/>
      <c r="N103" s="2"/>
    </row>
    <row r="104" spans="1:14" ht="16.5" customHeight="1" x14ac:dyDescent="0.2">
      <c r="A104" s="118" t="s">
        <v>18</v>
      </c>
      <c r="B104" s="97"/>
      <c r="C104" s="119"/>
      <c r="D104" s="30"/>
      <c r="E104" s="26">
        <f>SMALL(E87:E98,6)</f>
        <v>0</v>
      </c>
      <c r="F104" s="31"/>
      <c r="G104" s="31">
        <f>SMALL(G87:G98,6)</f>
        <v>0</v>
      </c>
      <c r="H104" s="31"/>
      <c r="I104" s="31">
        <f>SMALL(I87:I98,6)</f>
        <v>0</v>
      </c>
      <c r="J104" s="31"/>
      <c r="K104" s="31">
        <f>SMALL(K87:K98,6)</f>
        <v>0</v>
      </c>
      <c r="L104" s="32"/>
      <c r="M104" s="28"/>
      <c r="N104" s="2"/>
    </row>
    <row r="105" spans="1:14" ht="16.5" customHeight="1" x14ac:dyDescent="0.25">
      <c r="A105" s="120" t="s">
        <v>19</v>
      </c>
      <c r="B105" s="107"/>
      <c r="C105" s="108"/>
      <c r="D105" s="33"/>
      <c r="E105" s="34">
        <f>SUM(E87:E98)-E99-E100-E101-E102-E103-E104</f>
        <v>0</v>
      </c>
      <c r="F105" s="34"/>
      <c r="G105" s="34">
        <f>SUM(G87:G98)-G99-G100-G101-G102-G103-G104</f>
        <v>0</v>
      </c>
      <c r="H105" s="34"/>
      <c r="I105" s="34">
        <f>SUM(I87:I98)-I99-I100-I101-I102-I103-I104</f>
        <v>0</v>
      </c>
      <c r="J105" s="34"/>
      <c r="K105" s="34">
        <f>SUM(K87:K98)-K99-K100-K101-K102-K103-K104</f>
        <v>0</v>
      </c>
      <c r="L105" s="35">
        <f>SUM($E105+$G105+$I105+$K105)</f>
        <v>0</v>
      </c>
      <c r="M105" s="17"/>
      <c r="N105" s="2"/>
    </row>
    <row r="106" spans="1:14" ht="16.5" customHeight="1" x14ac:dyDescent="0.2">
      <c r="B106" s="67" t="s">
        <v>24</v>
      </c>
      <c r="C106" s="67">
        <v>3</v>
      </c>
      <c r="D106" s="2">
        <f>COUNTIF(D87:D98,$C$28)</f>
        <v>0</v>
      </c>
      <c r="F106" s="2">
        <f>COUNTIF(F87:F98,$C$28)</f>
        <v>0</v>
      </c>
      <c r="H106" s="2">
        <f>COUNTIF(H87:H98,$C$28)</f>
        <v>0</v>
      </c>
      <c r="J106" s="2">
        <f>COUNTIF(J87:J98,$C$28)</f>
        <v>0</v>
      </c>
      <c r="L106" s="2"/>
      <c r="M106" s="2"/>
      <c r="N106" s="2"/>
    </row>
    <row r="107" spans="1:14" ht="16.5" customHeight="1" x14ac:dyDescent="0.2">
      <c r="B107" s="67" t="s">
        <v>24</v>
      </c>
      <c r="C107" s="67">
        <v>4</v>
      </c>
      <c r="D107" s="2">
        <f>COUNTIF(D87:D98,$C$29)</f>
        <v>0</v>
      </c>
      <c r="F107" s="2">
        <f>COUNTIF(F87:F98,$C$29)</f>
        <v>0</v>
      </c>
      <c r="H107" s="2">
        <f>COUNTIF(H87:H98,$C$29)</f>
        <v>0</v>
      </c>
      <c r="J107" s="2">
        <f>COUNTIF(J87:J98,$C$29)</f>
        <v>0</v>
      </c>
      <c r="L107" s="2" t="s">
        <v>31</v>
      </c>
      <c r="M107" s="2"/>
      <c r="N107" s="2"/>
    </row>
    <row r="108" spans="1:14" ht="16.5" customHeight="1" x14ac:dyDescent="0.2">
      <c r="B108" s="67" t="s">
        <v>24</v>
      </c>
      <c r="C108" s="67">
        <v>5</v>
      </c>
      <c r="D108" s="2">
        <f>COUNTIF(D87:D98,$C$30)</f>
        <v>0</v>
      </c>
      <c r="F108" s="2">
        <f>COUNTIF(F87:F98,$C$30)</f>
        <v>0</v>
      </c>
      <c r="H108" s="2">
        <f>COUNTIF(H87:H98,$C$30)</f>
        <v>0</v>
      </c>
      <c r="J108" s="2">
        <f>COUNTIF(J87:J98,$C$30)</f>
        <v>0</v>
      </c>
      <c r="L108" s="2" t="s">
        <v>42</v>
      </c>
      <c r="M108" s="2"/>
      <c r="N108" s="2"/>
    </row>
    <row r="109" spans="1:14" ht="16.5" customHeight="1" x14ac:dyDescent="0.25">
      <c r="A109" s="94" t="s">
        <v>151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95"/>
      <c r="M109" s="4"/>
      <c r="N109" s="2"/>
    </row>
    <row r="110" spans="1:14" ht="16.5" customHeight="1" x14ac:dyDescent="0.25">
      <c r="A110" s="106" t="s">
        <v>40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8"/>
      <c r="M110" s="4"/>
      <c r="N110" s="2"/>
    </row>
    <row r="111" spans="1:14" ht="16.5" customHeight="1" x14ac:dyDescent="0.25">
      <c r="A111" s="109" t="s">
        <v>5</v>
      </c>
      <c r="B111" s="111" t="s">
        <v>6</v>
      </c>
      <c r="C111" s="113" t="s">
        <v>7</v>
      </c>
      <c r="D111" s="94" t="s">
        <v>8</v>
      </c>
      <c r="E111" s="95"/>
      <c r="F111" s="94" t="s">
        <v>9</v>
      </c>
      <c r="G111" s="95"/>
      <c r="H111" s="94" t="s">
        <v>10</v>
      </c>
      <c r="I111" s="95"/>
      <c r="J111" s="94" t="s">
        <v>11</v>
      </c>
      <c r="K111" s="95"/>
      <c r="L111" s="6" t="s">
        <v>12</v>
      </c>
      <c r="M111" s="4"/>
      <c r="N111" s="2"/>
    </row>
    <row r="112" spans="1:14" ht="16.5" customHeight="1" x14ac:dyDescent="0.25">
      <c r="A112" s="121"/>
      <c r="B112" s="122"/>
      <c r="C112" s="123"/>
      <c r="D112" s="7" t="s">
        <v>14</v>
      </c>
      <c r="E112" s="8" t="s">
        <v>15</v>
      </c>
      <c r="F112" s="7" t="s">
        <v>14</v>
      </c>
      <c r="G112" s="8" t="s">
        <v>15</v>
      </c>
      <c r="H112" s="7" t="s">
        <v>14</v>
      </c>
      <c r="I112" s="8" t="s">
        <v>15</v>
      </c>
      <c r="J112" s="7" t="s">
        <v>14</v>
      </c>
      <c r="K112" s="8" t="s">
        <v>15</v>
      </c>
      <c r="L112" s="9"/>
      <c r="M112" s="4"/>
      <c r="N112" s="2"/>
    </row>
    <row r="113" spans="1:14" ht="16.5" customHeight="1" x14ac:dyDescent="0.2">
      <c r="A113" s="54"/>
      <c r="B113" s="54"/>
      <c r="C113" s="55"/>
      <c r="D113" s="56"/>
      <c r="E113" s="14"/>
      <c r="F113" s="15"/>
      <c r="G113" s="14"/>
      <c r="H113" s="15"/>
      <c r="I113" s="14"/>
      <c r="J113" s="15"/>
      <c r="K113" s="14"/>
      <c r="L113" s="16">
        <f t="shared" ref="L113:L124" si="19">SUM($E113+$G113+$I113+$K113)</f>
        <v>0</v>
      </c>
      <c r="M113" s="17"/>
      <c r="N113" s="2"/>
    </row>
    <row r="114" spans="1:14" ht="16.5" customHeight="1" x14ac:dyDescent="0.2">
      <c r="A114" s="54"/>
      <c r="B114" s="54"/>
      <c r="C114" s="55"/>
      <c r="D114" s="56"/>
      <c r="E114" s="14"/>
      <c r="F114" s="15"/>
      <c r="G114" s="14"/>
      <c r="H114" s="15"/>
      <c r="I114" s="14"/>
      <c r="J114" s="15"/>
      <c r="K114" s="14"/>
      <c r="L114" s="16">
        <f t="shared" si="19"/>
        <v>0</v>
      </c>
      <c r="M114" s="17"/>
      <c r="N114" s="2"/>
    </row>
    <row r="115" spans="1:14" ht="16.5" customHeight="1" x14ac:dyDescent="0.2">
      <c r="A115" s="54"/>
      <c r="B115" s="54"/>
      <c r="C115" s="55"/>
      <c r="D115" s="56"/>
      <c r="E115" s="14"/>
      <c r="F115" s="15"/>
      <c r="G115" s="14"/>
      <c r="H115" s="15"/>
      <c r="I115" s="14"/>
      <c r="J115" s="15"/>
      <c r="K115" s="14"/>
      <c r="L115" s="16">
        <f t="shared" si="19"/>
        <v>0</v>
      </c>
      <c r="M115" s="17"/>
      <c r="N115" s="2"/>
    </row>
    <row r="116" spans="1:14" ht="16.5" customHeight="1" x14ac:dyDescent="0.2">
      <c r="A116" s="54"/>
      <c r="B116" s="54"/>
      <c r="C116" s="57"/>
      <c r="D116" s="56"/>
      <c r="E116" s="14"/>
      <c r="F116" s="15"/>
      <c r="G116" s="14"/>
      <c r="H116" s="15"/>
      <c r="I116" s="14"/>
      <c r="J116" s="15"/>
      <c r="K116" s="14"/>
      <c r="L116" s="16">
        <f t="shared" si="19"/>
        <v>0</v>
      </c>
      <c r="M116" s="17"/>
      <c r="N116" s="2"/>
    </row>
    <row r="117" spans="1:14" ht="16.5" customHeight="1" x14ac:dyDescent="0.2">
      <c r="A117" s="54"/>
      <c r="B117" s="54"/>
      <c r="C117" s="58"/>
      <c r="D117" s="56"/>
      <c r="E117" s="14"/>
      <c r="F117" s="15"/>
      <c r="G117" s="14"/>
      <c r="H117" s="15"/>
      <c r="I117" s="14"/>
      <c r="J117" s="15"/>
      <c r="K117" s="14"/>
      <c r="L117" s="16">
        <f t="shared" si="19"/>
        <v>0</v>
      </c>
      <c r="M117" s="17"/>
      <c r="N117" s="2"/>
    </row>
    <row r="118" spans="1:14" ht="16.5" customHeight="1" x14ac:dyDescent="0.2">
      <c r="A118" s="54"/>
      <c r="B118" s="54"/>
      <c r="C118" s="55"/>
      <c r="D118" s="56"/>
      <c r="E118" s="14"/>
      <c r="F118" s="15"/>
      <c r="G118" s="14"/>
      <c r="H118" s="15"/>
      <c r="I118" s="14"/>
      <c r="J118" s="15"/>
      <c r="K118" s="14"/>
      <c r="L118" s="16">
        <f t="shared" si="19"/>
        <v>0</v>
      </c>
      <c r="M118" s="17"/>
      <c r="N118" s="2"/>
    </row>
    <row r="119" spans="1:14" ht="16.5" customHeight="1" x14ac:dyDescent="0.2">
      <c r="A119" s="54"/>
      <c r="B119" s="54"/>
      <c r="C119" s="58"/>
      <c r="D119" s="56"/>
      <c r="E119" s="14"/>
      <c r="F119" s="15"/>
      <c r="G119" s="14"/>
      <c r="H119" s="15"/>
      <c r="I119" s="14"/>
      <c r="J119" s="15"/>
      <c r="K119" s="14"/>
      <c r="L119" s="16">
        <f t="shared" si="19"/>
        <v>0</v>
      </c>
      <c r="M119" s="17"/>
      <c r="N119" s="2"/>
    </row>
    <row r="120" spans="1:14" ht="16.5" customHeight="1" x14ac:dyDescent="0.2">
      <c r="A120" s="54"/>
      <c r="B120" s="54"/>
      <c r="C120" s="55"/>
      <c r="D120" s="56"/>
      <c r="E120" s="14"/>
      <c r="F120" s="15"/>
      <c r="G120" s="14"/>
      <c r="H120" s="15"/>
      <c r="I120" s="14"/>
      <c r="J120" s="15"/>
      <c r="K120" s="14"/>
      <c r="L120" s="16">
        <f t="shared" si="19"/>
        <v>0</v>
      </c>
      <c r="M120" s="17"/>
      <c r="N120" s="2"/>
    </row>
    <row r="121" spans="1:14" ht="16.5" customHeight="1" x14ac:dyDescent="0.2">
      <c r="A121" s="54"/>
      <c r="B121" s="54"/>
      <c r="C121" s="55"/>
      <c r="D121" s="56"/>
      <c r="E121" s="14"/>
      <c r="F121" s="15"/>
      <c r="G121" s="14"/>
      <c r="H121" s="15"/>
      <c r="I121" s="14"/>
      <c r="J121" s="15"/>
      <c r="K121" s="14"/>
      <c r="L121" s="16">
        <f t="shared" si="19"/>
        <v>0</v>
      </c>
      <c r="M121" s="17"/>
      <c r="N121" s="2"/>
    </row>
    <row r="122" spans="1:14" ht="16.5" customHeight="1" x14ac:dyDescent="0.2">
      <c r="A122" s="54"/>
      <c r="B122" s="54"/>
      <c r="C122" s="55"/>
      <c r="D122" s="56"/>
      <c r="E122" s="14"/>
      <c r="F122" s="15"/>
      <c r="G122" s="14"/>
      <c r="H122" s="15"/>
      <c r="I122" s="14"/>
      <c r="J122" s="15"/>
      <c r="K122" s="14"/>
      <c r="L122" s="16">
        <f t="shared" si="19"/>
        <v>0</v>
      </c>
      <c r="M122" s="17"/>
      <c r="N122" s="2"/>
    </row>
    <row r="123" spans="1:14" ht="16.5" customHeight="1" x14ac:dyDescent="0.2">
      <c r="A123" s="54"/>
      <c r="B123" s="54"/>
      <c r="C123" s="59"/>
      <c r="D123" s="56"/>
      <c r="E123" s="14"/>
      <c r="F123" s="15"/>
      <c r="G123" s="14"/>
      <c r="H123" s="15"/>
      <c r="I123" s="14"/>
      <c r="J123" s="15"/>
      <c r="K123" s="14"/>
      <c r="L123" s="16">
        <f t="shared" si="19"/>
        <v>0</v>
      </c>
      <c r="M123" s="17"/>
      <c r="N123" s="2"/>
    </row>
    <row r="124" spans="1:14" ht="16.5" customHeight="1" x14ac:dyDescent="0.2">
      <c r="A124" s="54"/>
      <c r="B124" s="54"/>
      <c r="C124" s="59"/>
      <c r="D124" s="56"/>
      <c r="E124" s="14"/>
      <c r="F124" s="15"/>
      <c r="G124" s="14"/>
      <c r="H124" s="15"/>
      <c r="I124" s="14"/>
      <c r="J124" s="15"/>
      <c r="K124" s="14"/>
      <c r="L124" s="16">
        <f t="shared" si="19"/>
        <v>0</v>
      </c>
      <c r="M124" s="17"/>
      <c r="N124" s="2"/>
    </row>
    <row r="125" spans="1:14" ht="16.5" customHeight="1" x14ac:dyDescent="0.2">
      <c r="A125" s="118" t="s">
        <v>18</v>
      </c>
      <c r="B125" s="97"/>
      <c r="C125" s="119"/>
      <c r="D125" s="25"/>
      <c r="E125" s="26" t="e">
        <f>SMALL(E113:E124,1)</f>
        <v>#NUM!</v>
      </c>
      <c r="F125" s="26"/>
      <c r="G125" s="26" t="e">
        <f>SMALL(G113:G124,1)</f>
        <v>#NUM!</v>
      </c>
      <c r="H125" s="26"/>
      <c r="I125" s="26" t="e">
        <f>SMALL(I113:I124,1)</f>
        <v>#NUM!</v>
      </c>
      <c r="J125" s="26"/>
      <c r="K125" s="26" t="e">
        <f>SMALL(K113:K124,1)</f>
        <v>#NUM!</v>
      </c>
      <c r="L125" s="16"/>
      <c r="M125" s="17"/>
      <c r="N125" s="2"/>
    </row>
    <row r="126" spans="1:14" ht="16.5" customHeight="1" x14ac:dyDescent="0.2">
      <c r="A126" s="118" t="s">
        <v>18</v>
      </c>
      <c r="B126" s="97"/>
      <c r="C126" s="119"/>
      <c r="D126" s="25"/>
      <c r="E126" s="26" t="e">
        <f>SMALL(E113:E124,2)</f>
        <v>#NUM!</v>
      </c>
      <c r="F126" s="26"/>
      <c r="G126" s="26" t="e">
        <f>SMALL(G113:G124,2)</f>
        <v>#NUM!</v>
      </c>
      <c r="H126" s="26"/>
      <c r="I126" s="26" t="e">
        <f>SMALL(I113:I124,2)</f>
        <v>#NUM!</v>
      </c>
      <c r="J126" s="26"/>
      <c r="K126" s="26" t="e">
        <f>SMALL(K113:K124,2)</f>
        <v>#NUM!</v>
      </c>
      <c r="L126" s="27"/>
      <c r="M126" s="28"/>
      <c r="N126" s="2"/>
    </row>
    <row r="127" spans="1:14" ht="16.5" customHeight="1" x14ac:dyDescent="0.2">
      <c r="A127" s="118" t="s">
        <v>18</v>
      </c>
      <c r="B127" s="97"/>
      <c r="C127" s="119"/>
      <c r="D127" s="25"/>
      <c r="E127" s="26" t="e">
        <f>SMALL(E113:E124,3)</f>
        <v>#NUM!</v>
      </c>
      <c r="F127" s="26"/>
      <c r="G127" s="26" t="e">
        <f>SMALL(G113:G124,3)</f>
        <v>#NUM!</v>
      </c>
      <c r="H127" s="26"/>
      <c r="I127" s="26" t="e">
        <f>SMALL(I113:I124,3)</f>
        <v>#NUM!</v>
      </c>
      <c r="J127" s="26"/>
      <c r="K127" s="26" t="e">
        <f>SMALL(K113:K124,3)</f>
        <v>#NUM!</v>
      </c>
      <c r="L127" s="27"/>
      <c r="M127" s="28"/>
      <c r="N127" s="2"/>
    </row>
    <row r="128" spans="1:14" ht="16.5" customHeight="1" x14ac:dyDescent="0.2">
      <c r="A128" s="118" t="s">
        <v>18</v>
      </c>
      <c r="B128" s="97"/>
      <c r="C128" s="119"/>
      <c r="D128" s="25"/>
      <c r="E128" s="26" t="e">
        <f>SMALL(E113:E124,4)</f>
        <v>#NUM!</v>
      </c>
      <c r="F128" s="26"/>
      <c r="G128" s="26" t="e">
        <f>SMALL(G113:G124,4)</f>
        <v>#NUM!</v>
      </c>
      <c r="H128" s="26"/>
      <c r="I128" s="26" t="e">
        <f>SMALL(I113:I124,4)</f>
        <v>#NUM!</v>
      </c>
      <c r="J128" s="26"/>
      <c r="K128" s="26" t="e">
        <f>SMALL(K113:K124,4)</f>
        <v>#NUM!</v>
      </c>
      <c r="L128" s="27"/>
      <c r="M128" s="28"/>
      <c r="N128" s="2"/>
    </row>
    <row r="129" spans="1:14" ht="16.5" customHeight="1" x14ac:dyDescent="0.2">
      <c r="A129" s="118" t="s">
        <v>18</v>
      </c>
      <c r="B129" s="97"/>
      <c r="C129" s="119"/>
      <c r="D129" s="30"/>
      <c r="E129" s="26" t="e">
        <f>SMALL(E113:E124,5)</f>
        <v>#NUM!</v>
      </c>
      <c r="F129" s="31"/>
      <c r="G129" s="31" t="e">
        <f>SMALL(G113:G124,5)</f>
        <v>#NUM!</v>
      </c>
      <c r="H129" s="31"/>
      <c r="I129" s="26" t="e">
        <f>SMALL(I113:I124,5)</f>
        <v>#NUM!</v>
      </c>
      <c r="J129" s="31"/>
      <c r="K129" s="31" t="e">
        <f>SMALL(K113:K124,5)</f>
        <v>#NUM!</v>
      </c>
      <c r="L129" s="32"/>
      <c r="M129" s="28"/>
      <c r="N129" s="2"/>
    </row>
    <row r="130" spans="1:14" ht="16.5" customHeight="1" x14ac:dyDescent="0.2">
      <c r="A130" s="118" t="s">
        <v>18</v>
      </c>
      <c r="B130" s="97"/>
      <c r="C130" s="119"/>
      <c r="D130" s="30"/>
      <c r="E130" s="26" t="e">
        <f>SMALL(E113:E124,6)</f>
        <v>#NUM!</v>
      </c>
      <c r="F130" s="31"/>
      <c r="G130" s="31" t="e">
        <f>SMALL(G113:G124,6)</f>
        <v>#NUM!</v>
      </c>
      <c r="H130" s="31"/>
      <c r="I130" s="31" t="e">
        <f>SMALL(I113:I124,6)</f>
        <v>#NUM!</v>
      </c>
      <c r="J130" s="31"/>
      <c r="K130" s="31" t="e">
        <f>SMALL(K113:K124,6)</f>
        <v>#NUM!</v>
      </c>
      <c r="L130" s="32"/>
      <c r="M130" s="28"/>
      <c r="N130" s="2"/>
    </row>
    <row r="131" spans="1:14" ht="16.5" customHeight="1" x14ac:dyDescent="0.25">
      <c r="A131" s="120" t="s">
        <v>19</v>
      </c>
      <c r="B131" s="107"/>
      <c r="C131" s="108"/>
      <c r="D131" s="33"/>
      <c r="E131" s="34" t="e">
        <f>SUM(E113:E124)-E125-E126-E127-E128-E129-E130</f>
        <v>#NUM!</v>
      </c>
      <c r="F131" s="34"/>
      <c r="G131" s="34" t="e">
        <f>SUM(G113:G124)-G125-G126-G127-G128-G129-G130</f>
        <v>#NUM!</v>
      </c>
      <c r="H131" s="34"/>
      <c r="I131" s="34" t="e">
        <f>SUM(I113:I124)-I125-I126-I127-I128-I129-I130</f>
        <v>#NUM!</v>
      </c>
      <c r="J131" s="34"/>
      <c r="K131" s="34" t="e">
        <f>SUM(K113:K124)-K125-K126-K127-K128-K129-K130</f>
        <v>#NUM!</v>
      </c>
      <c r="L131" s="35" t="e">
        <f>SUM($E131+$G131+$I131+$K131)</f>
        <v>#NUM!</v>
      </c>
      <c r="M131" s="17"/>
      <c r="N131" s="2"/>
    </row>
    <row r="132" spans="1:14" ht="16.5" customHeight="1" x14ac:dyDescent="0.2">
      <c r="B132" s="67" t="s">
        <v>24</v>
      </c>
      <c r="C132" s="67">
        <v>3</v>
      </c>
      <c r="D132" s="2">
        <f>COUNTIF(D113:D124,$C$28)</f>
        <v>0</v>
      </c>
      <c r="F132" s="2">
        <f>COUNTIF(F113:F124,$C$28)</f>
        <v>0</v>
      </c>
      <c r="H132" s="2">
        <f>COUNTIF(H113:H124,$C$28)</f>
        <v>0</v>
      </c>
      <c r="J132" s="2">
        <f>COUNTIF(J113:J124,$C$28)</f>
        <v>0</v>
      </c>
      <c r="L132" s="2"/>
      <c r="M132" s="2"/>
      <c r="N132" s="2"/>
    </row>
    <row r="133" spans="1:14" ht="16.5" customHeight="1" x14ac:dyDescent="0.2">
      <c r="B133" s="67" t="s">
        <v>24</v>
      </c>
      <c r="C133" s="67">
        <v>4</v>
      </c>
      <c r="D133" s="2">
        <f>COUNTIF(D113:D124,$C$29)</f>
        <v>0</v>
      </c>
      <c r="F133" s="2">
        <f>COUNTIF(F113:F124,$C$29)</f>
        <v>0</v>
      </c>
      <c r="H133" s="2">
        <f>COUNTIF(H113:H124,$C$29)</f>
        <v>0</v>
      </c>
      <c r="J133" s="2">
        <f>COUNTIF(J113:J124,$C$29)</f>
        <v>0</v>
      </c>
      <c r="L133" s="2" t="s">
        <v>31</v>
      </c>
      <c r="M133" s="2"/>
      <c r="N133" s="2"/>
    </row>
    <row r="134" spans="1:14" ht="16.5" customHeight="1" x14ac:dyDescent="0.2">
      <c r="B134" s="67" t="s">
        <v>24</v>
      </c>
      <c r="C134" s="67">
        <v>5</v>
      </c>
      <c r="D134" s="2">
        <f>COUNTIF(D113:D124,$C$30)</f>
        <v>0</v>
      </c>
      <c r="F134" s="2">
        <f>COUNTIF(F113:F124,$C$30)</f>
        <v>0</v>
      </c>
      <c r="H134" s="2">
        <f>COUNTIF(H113:H124,$C$30)</f>
        <v>0</v>
      </c>
      <c r="J134" s="2">
        <f>COUNTIF(J113:J124,$C$30)</f>
        <v>0</v>
      </c>
      <c r="L134" s="2" t="s">
        <v>42</v>
      </c>
      <c r="M134" s="2"/>
      <c r="N134" s="2"/>
    </row>
    <row r="135" spans="1:14" ht="16.5" customHeight="1" x14ac:dyDescent="0.25">
      <c r="A135" s="94" t="s">
        <v>16</v>
      </c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95"/>
      <c r="M135" s="4"/>
      <c r="N135" s="2"/>
    </row>
    <row r="136" spans="1:14" ht="16.5" customHeight="1" x14ac:dyDescent="0.25">
      <c r="A136" s="106" t="s">
        <v>40</v>
      </c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8"/>
      <c r="M136" s="4"/>
      <c r="N136" s="2"/>
    </row>
    <row r="137" spans="1:14" ht="16.5" customHeight="1" x14ac:dyDescent="0.25">
      <c r="A137" s="109" t="s">
        <v>5</v>
      </c>
      <c r="B137" s="111" t="s">
        <v>6</v>
      </c>
      <c r="C137" s="113" t="s">
        <v>7</v>
      </c>
      <c r="D137" s="94" t="s">
        <v>8</v>
      </c>
      <c r="E137" s="95"/>
      <c r="F137" s="94" t="s">
        <v>9</v>
      </c>
      <c r="G137" s="95"/>
      <c r="H137" s="94" t="s">
        <v>10</v>
      </c>
      <c r="I137" s="95"/>
      <c r="J137" s="94" t="s">
        <v>11</v>
      </c>
      <c r="K137" s="95"/>
      <c r="L137" s="6" t="s">
        <v>12</v>
      </c>
      <c r="M137" s="4"/>
      <c r="N137" s="2"/>
    </row>
    <row r="138" spans="1:14" ht="16.5" customHeight="1" x14ac:dyDescent="0.25">
      <c r="A138" s="121"/>
      <c r="B138" s="122"/>
      <c r="C138" s="123"/>
      <c r="D138" s="7" t="s">
        <v>14</v>
      </c>
      <c r="E138" s="8" t="s">
        <v>15</v>
      </c>
      <c r="F138" s="7" t="s">
        <v>14</v>
      </c>
      <c r="G138" s="8" t="s">
        <v>15</v>
      </c>
      <c r="H138" s="7" t="s">
        <v>14</v>
      </c>
      <c r="I138" s="8" t="s">
        <v>15</v>
      </c>
      <c r="J138" s="7" t="s">
        <v>14</v>
      </c>
      <c r="K138" s="8" t="s">
        <v>15</v>
      </c>
      <c r="L138" s="9"/>
      <c r="M138" s="4"/>
      <c r="N138" s="2"/>
    </row>
    <row r="139" spans="1:14" ht="16.5" customHeight="1" x14ac:dyDescent="0.2">
      <c r="A139" s="54"/>
      <c r="B139" s="54"/>
      <c r="C139" s="55"/>
      <c r="D139" s="56"/>
      <c r="E139" s="14"/>
      <c r="F139" s="15"/>
      <c r="G139" s="14"/>
      <c r="H139" s="15"/>
      <c r="I139" s="14"/>
      <c r="J139" s="15"/>
      <c r="K139" s="14"/>
      <c r="L139" s="16">
        <f t="shared" ref="L139:L150" si="20">SUM($E139+$G139+$I139+$K139)</f>
        <v>0</v>
      </c>
      <c r="M139" s="17"/>
      <c r="N139" s="2"/>
    </row>
    <row r="140" spans="1:14" ht="16.5" customHeight="1" x14ac:dyDescent="0.2">
      <c r="A140" s="54"/>
      <c r="B140" s="54"/>
      <c r="C140" s="55"/>
      <c r="D140" s="56"/>
      <c r="E140" s="14"/>
      <c r="F140" s="15"/>
      <c r="G140" s="14"/>
      <c r="H140" s="15"/>
      <c r="I140" s="14"/>
      <c r="J140" s="15"/>
      <c r="K140" s="14"/>
      <c r="L140" s="16">
        <f t="shared" si="20"/>
        <v>0</v>
      </c>
      <c r="M140" s="17"/>
      <c r="N140" s="2"/>
    </row>
    <row r="141" spans="1:14" ht="16.5" customHeight="1" x14ac:dyDescent="0.2">
      <c r="A141" s="54"/>
      <c r="B141" s="54"/>
      <c r="C141" s="55"/>
      <c r="D141" s="56"/>
      <c r="E141" s="14"/>
      <c r="F141" s="15"/>
      <c r="G141" s="14"/>
      <c r="H141" s="15"/>
      <c r="I141" s="14"/>
      <c r="J141" s="15"/>
      <c r="K141" s="14"/>
      <c r="L141" s="16">
        <f t="shared" si="20"/>
        <v>0</v>
      </c>
      <c r="M141" s="17"/>
      <c r="N141" s="2"/>
    </row>
    <row r="142" spans="1:14" ht="16.5" customHeight="1" x14ac:dyDescent="0.2">
      <c r="A142" s="54"/>
      <c r="B142" s="54"/>
      <c r="C142" s="57"/>
      <c r="D142" s="56"/>
      <c r="E142" s="14"/>
      <c r="F142" s="15"/>
      <c r="G142" s="14"/>
      <c r="H142" s="15"/>
      <c r="I142" s="14"/>
      <c r="J142" s="15"/>
      <c r="K142" s="14"/>
      <c r="L142" s="16">
        <f t="shared" si="20"/>
        <v>0</v>
      </c>
      <c r="M142" s="17"/>
      <c r="N142" s="2"/>
    </row>
    <row r="143" spans="1:14" ht="16.5" customHeight="1" x14ac:dyDescent="0.2">
      <c r="A143" s="54"/>
      <c r="B143" s="54"/>
      <c r="C143" s="58"/>
      <c r="D143" s="56"/>
      <c r="E143" s="14"/>
      <c r="F143" s="15"/>
      <c r="G143" s="14"/>
      <c r="H143" s="15"/>
      <c r="I143" s="14"/>
      <c r="J143" s="15"/>
      <c r="K143" s="14"/>
      <c r="L143" s="16">
        <f t="shared" si="20"/>
        <v>0</v>
      </c>
      <c r="M143" s="17"/>
      <c r="N143" s="2"/>
    </row>
    <row r="144" spans="1:14" ht="16.5" customHeight="1" x14ac:dyDescent="0.2">
      <c r="A144" s="54"/>
      <c r="B144" s="54"/>
      <c r="C144" s="55"/>
      <c r="D144" s="56"/>
      <c r="E144" s="14"/>
      <c r="F144" s="15"/>
      <c r="G144" s="14"/>
      <c r="H144" s="15"/>
      <c r="I144" s="14"/>
      <c r="J144" s="15"/>
      <c r="K144" s="14"/>
      <c r="L144" s="16">
        <f t="shared" si="20"/>
        <v>0</v>
      </c>
      <c r="M144" s="17"/>
      <c r="N144" s="2"/>
    </row>
    <row r="145" spans="1:14" ht="16.5" customHeight="1" x14ac:dyDescent="0.2">
      <c r="A145" s="54"/>
      <c r="B145" s="54"/>
      <c r="C145" s="58"/>
      <c r="D145" s="56"/>
      <c r="E145" s="14"/>
      <c r="F145" s="15"/>
      <c r="G145" s="14"/>
      <c r="H145" s="15"/>
      <c r="I145" s="14"/>
      <c r="J145" s="15"/>
      <c r="K145" s="14"/>
      <c r="L145" s="16">
        <f t="shared" si="20"/>
        <v>0</v>
      </c>
      <c r="M145" s="17"/>
      <c r="N145" s="2"/>
    </row>
    <row r="146" spans="1:14" ht="16.5" customHeight="1" x14ac:dyDescent="0.2">
      <c r="A146" s="54"/>
      <c r="B146" s="54"/>
      <c r="C146" s="55"/>
      <c r="D146" s="56"/>
      <c r="E146" s="14"/>
      <c r="F146" s="15"/>
      <c r="G146" s="14"/>
      <c r="H146" s="15"/>
      <c r="I146" s="14"/>
      <c r="J146" s="15"/>
      <c r="K146" s="14"/>
      <c r="L146" s="16">
        <f t="shared" si="20"/>
        <v>0</v>
      </c>
      <c r="M146" s="17"/>
      <c r="N146" s="2"/>
    </row>
    <row r="147" spans="1:14" ht="16.5" customHeight="1" x14ac:dyDescent="0.2">
      <c r="A147" s="54"/>
      <c r="B147" s="54"/>
      <c r="C147" s="55"/>
      <c r="D147" s="56"/>
      <c r="E147" s="14"/>
      <c r="F147" s="15"/>
      <c r="G147" s="14"/>
      <c r="H147" s="15"/>
      <c r="I147" s="14"/>
      <c r="J147" s="15"/>
      <c r="K147" s="14"/>
      <c r="L147" s="16">
        <f t="shared" si="20"/>
        <v>0</v>
      </c>
      <c r="M147" s="17"/>
      <c r="N147" s="2"/>
    </row>
    <row r="148" spans="1:14" ht="16.5" customHeight="1" x14ac:dyDescent="0.2">
      <c r="A148" s="54"/>
      <c r="B148" s="54"/>
      <c r="C148" s="55"/>
      <c r="D148" s="56"/>
      <c r="E148" s="14"/>
      <c r="F148" s="15"/>
      <c r="G148" s="14"/>
      <c r="H148" s="15"/>
      <c r="I148" s="14"/>
      <c r="J148" s="15"/>
      <c r="K148" s="14"/>
      <c r="L148" s="16">
        <f t="shared" si="20"/>
        <v>0</v>
      </c>
      <c r="M148" s="17"/>
      <c r="N148" s="2"/>
    </row>
    <row r="149" spans="1:14" ht="16.5" customHeight="1" x14ac:dyDescent="0.2">
      <c r="A149" s="54"/>
      <c r="B149" s="54"/>
      <c r="C149" s="59"/>
      <c r="D149" s="56"/>
      <c r="E149" s="14"/>
      <c r="F149" s="15"/>
      <c r="G149" s="14"/>
      <c r="H149" s="15"/>
      <c r="I149" s="14"/>
      <c r="J149" s="15"/>
      <c r="K149" s="14"/>
      <c r="L149" s="16">
        <f t="shared" si="20"/>
        <v>0</v>
      </c>
      <c r="M149" s="17"/>
      <c r="N149" s="2"/>
    </row>
    <row r="150" spans="1:14" ht="16.5" customHeight="1" x14ac:dyDescent="0.2">
      <c r="A150" s="54"/>
      <c r="B150" s="54"/>
      <c r="C150" s="59"/>
      <c r="D150" s="56"/>
      <c r="E150" s="14"/>
      <c r="F150" s="15"/>
      <c r="G150" s="14"/>
      <c r="H150" s="15"/>
      <c r="I150" s="14"/>
      <c r="J150" s="15"/>
      <c r="K150" s="14"/>
      <c r="L150" s="16">
        <f t="shared" si="20"/>
        <v>0</v>
      </c>
      <c r="M150" s="17"/>
      <c r="N150" s="2"/>
    </row>
    <row r="151" spans="1:14" ht="16.5" customHeight="1" x14ac:dyDescent="0.2">
      <c r="A151" s="118" t="s">
        <v>18</v>
      </c>
      <c r="B151" s="97"/>
      <c r="C151" s="119"/>
      <c r="D151" s="25"/>
      <c r="E151" s="26" t="e">
        <f>SMALL(E139:E150,1)</f>
        <v>#NUM!</v>
      </c>
      <c r="F151" s="26"/>
      <c r="G151" s="26" t="e">
        <f>SMALL(G139:G150,1)</f>
        <v>#NUM!</v>
      </c>
      <c r="H151" s="26"/>
      <c r="I151" s="26" t="e">
        <f>SMALL(I139:I150,1)</f>
        <v>#NUM!</v>
      </c>
      <c r="J151" s="26"/>
      <c r="K151" s="26" t="e">
        <f>SMALL(K139:K150,1)</f>
        <v>#NUM!</v>
      </c>
      <c r="L151" s="16"/>
      <c r="M151" s="17"/>
      <c r="N151" s="2"/>
    </row>
    <row r="152" spans="1:14" ht="16.5" customHeight="1" x14ac:dyDescent="0.2">
      <c r="A152" s="118" t="s">
        <v>18</v>
      </c>
      <c r="B152" s="97"/>
      <c r="C152" s="119"/>
      <c r="D152" s="25"/>
      <c r="E152" s="26" t="e">
        <f>SMALL(E139:E150,2)</f>
        <v>#NUM!</v>
      </c>
      <c r="F152" s="26"/>
      <c r="G152" s="26" t="e">
        <f>SMALL(G139:G150,2)</f>
        <v>#NUM!</v>
      </c>
      <c r="H152" s="26"/>
      <c r="I152" s="26" t="e">
        <f>SMALL(I139:I150,2)</f>
        <v>#NUM!</v>
      </c>
      <c r="J152" s="26"/>
      <c r="K152" s="26" t="e">
        <f>SMALL(K139:K150,2)</f>
        <v>#NUM!</v>
      </c>
      <c r="L152" s="27"/>
      <c r="M152" s="28"/>
      <c r="N152" s="2"/>
    </row>
    <row r="153" spans="1:14" ht="16.5" customHeight="1" x14ac:dyDescent="0.2">
      <c r="A153" s="118" t="s">
        <v>18</v>
      </c>
      <c r="B153" s="97"/>
      <c r="C153" s="119"/>
      <c r="D153" s="25"/>
      <c r="E153" s="26" t="e">
        <f>SMALL(E139:E150,3)</f>
        <v>#NUM!</v>
      </c>
      <c r="F153" s="26"/>
      <c r="G153" s="26" t="e">
        <f>SMALL(G139:G150,3)</f>
        <v>#NUM!</v>
      </c>
      <c r="H153" s="26"/>
      <c r="I153" s="26" t="e">
        <f>SMALL(I139:I150,3)</f>
        <v>#NUM!</v>
      </c>
      <c r="J153" s="26"/>
      <c r="K153" s="26" t="e">
        <f>SMALL(K139:K150,3)</f>
        <v>#NUM!</v>
      </c>
      <c r="L153" s="27"/>
      <c r="M153" s="28"/>
      <c r="N153" s="2"/>
    </row>
    <row r="154" spans="1:14" ht="16.5" customHeight="1" x14ac:dyDescent="0.2">
      <c r="A154" s="118" t="s">
        <v>18</v>
      </c>
      <c r="B154" s="97"/>
      <c r="C154" s="119"/>
      <c r="D154" s="25"/>
      <c r="E154" s="26" t="e">
        <f>SMALL(E139:E150,4)</f>
        <v>#NUM!</v>
      </c>
      <c r="F154" s="26"/>
      <c r="G154" s="26" t="e">
        <f>SMALL(G139:G150,4)</f>
        <v>#NUM!</v>
      </c>
      <c r="H154" s="26"/>
      <c r="I154" s="26" t="e">
        <f>SMALL(I139:I150,4)</f>
        <v>#NUM!</v>
      </c>
      <c r="J154" s="26"/>
      <c r="K154" s="26" t="e">
        <f>SMALL(K139:K150,4)</f>
        <v>#NUM!</v>
      </c>
      <c r="L154" s="27"/>
      <c r="M154" s="28"/>
      <c r="N154" s="2"/>
    </row>
    <row r="155" spans="1:14" ht="16.5" customHeight="1" x14ac:dyDescent="0.2">
      <c r="A155" s="118" t="s">
        <v>18</v>
      </c>
      <c r="B155" s="97"/>
      <c r="C155" s="119"/>
      <c r="D155" s="30"/>
      <c r="E155" s="26" t="e">
        <f>SMALL(E139:E150,5)</f>
        <v>#NUM!</v>
      </c>
      <c r="F155" s="31"/>
      <c r="G155" s="31" t="e">
        <f>SMALL(G139:G150,5)</f>
        <v>#NUM!</v>
      </c>
      <c r="H155" s="31"/>
      <c r="I155" s="26" t="e">
        <f>SMALL(I139:I150,5)</f>
        <v>#NUM!</v>
      </c>
      <c r="J155" s="31"/>
      <c r="K155" s="31" t="e">
        <f>SMALL(K139:K150,5)</f>
        <v>#NUM!</v>
      </c>
      <c r="L155" s="32"/>
      <c r="M155" s="28"/>
      <c r="N155" s="2"/>
    </row>
    <row r="156" spans="1:14" ht="16.5" customHeight="1" x14ac:dyDescent="0.2">
      <c r="A156" s="118" t="s">
        <v>18</v>
      </c>
      <c r="B156" s="97"/>
      <c r="C156" s="119"/>
      <c r="D156" s="30"/>
      <c r="E156" s="26" t="e">
        <f>SMALL(E139:E150,6)</f>
        <v>#NUM!</v>
      </c>
      <c r="F156" s="31"/>
      <c r="G156" s="31" t="e">
        <f>SMALL(G139:G150,6)</f>
        <v>#NUM!</v>
      </c>
      <c r="H156" s="31"/>
      <c r="I156" s="31" t="e">
        <f>SMALL(I139:I150,6)</f>
        <v>#NUM!</v>
      </c>
      <c r="J156" s="31"/>
      <c r="K156" s="31" t="e">
        <f>SMALL(K139:K150,6)</f>
        <v>#NUM!</v>
      </c>
      <c r="L156" s="32"/>
      <c r="M156" s="28"/>
      <c r="N156" s="2"/>
    </row>
    <row r="157" spans="1:14" ht="16.5" customHeight="1" x14ac:dyDescent="0.25">
      <c r="A157" s="120" t="s">
        <v>19</v>
      </c>
      <c r="B157" s="107"/>
      <c r="C157" s="108"/>
      <c r="D157" s="33"/>
      <c r="E157" s="34" t="e">
        <f>SUM(E139:E150)-E151-E152-E153-E154-E155-E156</f>
        <v>#NUM!</v>
      </c>
      <c r="F157" s="34"/>
      <c r="G157" s="34" t="e">
        <f>SUM(G139:G150)-G151-G152-G153-G154-G155-G156</f>
        <v>#NUM!</v>
      </c>
      <c r="H157" s="34"/>
      <c r="I157" s="34" t="e">
        <f>SUM(I139:I150)-I151-I152-I153-I154-I155-I156</f>
        <v>#NUM!</v>
      </c>
      <c r="J157" s="34"/>
      <c r="K157" s="34" t="e">
        <f>SUM(K139:K150)-K151-K152-K153-K154-K155-K156</f>
        <v>#NUM!</v>
      </c>
      <c r="L157" s="35" t="e">
        <f>SUM($E157+$G157+$I157+$K157)</f>
        <v>#NUM!</v>
      </c>
      <c r="M157" s="17"/>
      <c r="N157" s="2"/>
    </row>
    <row r="158" spans="1:14" ht="16.5" customHeight="1" x14ac:dyDescent="0.2">
      <c r="B158" s="67" t="s">
        <v>24</v>
      </c>
      <c r="C158" s="67">
        <v>3</v>
      </c>
      <c r="D158" s="2">
        <f>COUNTIF(D139:D150,$C$28)</f>
        <v>0</v>
      </c>
      <c r="F158" s="2">
        <f>COUNTIF(F139:F150,$C$28)</f>
        <v>0</v>
      </c>
      <c r="H158" s="2">
        <f>COUNTIF(H139:H150,$C$28)</f>
        <v>0</v>
      </c>
      <c r="J158" s="2">
        <f>COUNTIF(J139:J150,$C$28)</f>
        <v>0</v>
      </c>
      <c r="L158" s="2"/>
      <c r="M158" s="2"/>
      <c r="N158" s="2"/>
    </row>
    <row r="159" spans="1:14" ht="16.5" customHeight="1" x14ac:dyDescent="0.2">
      <c r="B159" s="67" t="s">
        <v>24</v>
      </c>
      <c r="C159" s="67">
        <v>4</v>
      </c>
      <c r="D159" s="2">
        <f>COUNTIF(D139:D150,$C$29)</f>
        <v>0</v>
      </c>
      <c r="F159" s="2">
        <f>COUNTIF(F139:F150,$C$29)</f>
        <v>0</v>
      </c>
      <c r="H159" s="2">
        <f>COUNTIF(H139:H150,$C$29)</f>
        <v>0</v>
      </c>
      <c r="J159" s="2">
        <f>COUNTIF(J139:J150,$C$29)</f>
        <v>0</v>
      </c>
      <c r="L159" s="2" t="s">
        <v>31</v>
      </c>
      <c r="M159" s="2"/>
      <c r="N159" s="2"/>
    </row>
    <row r="160" spans="1:14" ht="16.5" customHeight="1" x14ac:dyDescent="0.2">
      <c r="B160" s="67" t="s">
        <v>24</v>
      </c>
      <c r="C160" s="67">
        <v>5</v>
      </c>
      <c r="D160" s="2">
        <f>COUNTIF(D139:D150,$C$30)</f>
        <v>0</v>
      </c>
      <c r="F160" s="2">
        <f>COUNTIF(F139:F150,$C$30)</f>
        <v>0</v>
      </c>
      <c r="H160" s="2">
        <f>COUNTIF(H139:H150,$C$30)</f>
        <v>0</v>
      </c>
      <c r="J160" s="2">
        <f>COUNTIF(J139:J150,$C$30)</f>
        <v>0</v>
      </c>
      <c r="L160" s="2" t="s">
        <v>42</v>
      </c>
      <c r="M160" s="2"/>
      <c r="N160" s="2"/>
    </row>
    <row r="161" spans="1:14" ht="16.5" customHeight="1" x14ac:dyDescent="0.25">
      <c r="A161" s="94" t="s">
        <v>16</v>
      </c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95"/>
      <c r="M161" s="4"/>
      <c r="N161" s="2"/>
    </row>
    <row r="162" spans="1:14" ht="16.5" customHeight="1" x14ac:dyDescent="0.25">
      <c r="A162" s="106" t="s">
        <v>40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8"/>
      <c r="M162" s="4"/>
      <c r="N162" s="2"/>
    </row>
    <row r="163" spans="1:14" ht="16.5" customHeight="1" x14ac:dyDescent="0.25">
      <c r="A163" s="109" t="s">
        <v>5</v>
      </c>
      <c r="B163" s="111" t="s">
        <v>6</v>
      </c>
      <c r="C163" s="113" t="s">
        <v>7</v>
      </c>
      <c r="D163" s="94" t="s">
        <v>8</v>
      </c>
      <c r="E163" s="95"/>
      <c r="F163" s="94" t="s">
        <v>9</v>
      </c>
      <c r="G163" s="95"/>
      <c r="H163" s="94" t="s">
        <v>10</v>
      </c>
      <c r="I163" s="95"/>
      <c r="J163" s="94" t="s">
        <v>11</v>
      </c>
      <c r="K163" s="95"/>
      <c r="L163" s="6" t="s">
        <v>12</v>
      </c>
      <c r="M163" s="4"/>
      <c r="N163" s="2"/>
    </row>
    <row r="164" spans="1:14" ht="16.5" customHeight="1" x14ac:dyDescent="0.25">
      <c r="A164" s="121"/>
      <c r="B164" s="122"/>
      <c r="C164" s="123"/>
      <c r="D164" s="7" t="s">
        <v>14</v>
      </c>
      <c r="E164" s="8" t="s">
        <v>15</v>
      </c>
      <c r="F164" s="7" t="s">
        <v>14</v>
      </c>
      <c r="G164" s="8" t="s">
        <v>15</v>
      </c>
      <c r="H164" s="7" t="s">
        <v>14</v>
      </c>
      <c r="I164" s="8" t="s">
        <v>15</v>
      </c>
      <c r="J164" s="7" t="s">
        <v>14</v>
      </c>
      <c r="K164" s="8" t="s">
        <v>15</v>
      </c>
      <c r="L164" s="9"/>
      <c r="M164" s="4"/>
      <c r="N164" s="2"/>
    </row>
    <row r="165" spans="1:14" ht="16.5" customHeight="1" x14ac:dyDescent="0.2">
      <c r="A165" s="54"/>
      <c r="B165" s="54"/>
      <c r="C165" s="55"/>
      <c r="D165" s="56"/>
      <c r="E165" s="14"/>
      <c r="F165" s="15"/>
      <c r="G165" s="14"/>
      <c r="H165" s="15"/>
      <c r="I165" s="14"/>
      <c r="J165" s="15"/>
      <c r="K165" s="14"/>
      <c r="L165" s="16">
        <f t="shared" ref="L165:L176" si="21">SUM($E165+$G165+$I165+$K165)</f>
        <v>0</v>
      </c>
      <c r="M165" s="17"/>
      <c r="N165" s="2"/>
    </row>
    <row r="166" spans="1:14" ht="16.5" customHeight="1" x14ac:dyDescent="0.2">
      <c r="A166" s="54"/>
      <c r="B166" s="54"/>
      <c r="C166" s="55"/>
      <c r="D166" s="56"/>
      <c r="E166" s="14"/>
      <c r="F166" s="15"/>
      <c r="G166" s="14"/>
      <c r="H166" s="15"/>
      <c r="I166" s="14"/>
      <c r="J166" s="15"/>
      <c r="K166" s="14"/>
      <c r="L166" s="16">
        <f t="shared" si="21"/>
        <v>0</v>
      </c>
      <c r="M166" s="17"/>
      <c r="N166" s="2"/>
    </row>
    <row r="167" spans="1:14" ht="16.5" customHeight="1" x14ac:dyDescent="0.2">
      <c r="A167" s="54"/>
      <c r="B167" s="54"/>
      <c r="C167" s="55"/>
      <c r="D167" s="56"/>
      <c r="E167" s="14"/>
      <c r="F167" s="15"/>
      <c r="G167" s="14"/>
      <c r="H167" s="15"/>
      <c r="I167" s="14"/>
      <c r="J167" s="15"/>
      <c r="K167" s="14"/>
      <c r="L167" s="16">
        <f t="shared" si="21"/>
        <v>0</v>
      </c>
      <c r="M167" s="17"/>
      <c r="N167" s="2"/>
    </row>
    <row r="168" spans="1:14" ht="16.5" customHeight="1" x14ac:dyDescent="0.2">
      <c r="A168" s="54"/>
      <c r="B168" s="54"/>
      <c r="C168" s="57"/>
      <c r="D168" s="56"/>
      <c r="E168" s="14"/>
      <c r="F168" s="15"/>
      <c r="G168" s="14"/>
      <c r="H168" s="15"/>
      <c r="I168" s="14"/>
      <c r="J168" s="15"/>
      <c r="K168" s="14"/>
      <c r="L168" s="16">
        <f t="shared" si="21"/>
        <v>0</v>
      </c>
      <c r="M168" s="17"/>
      <c r="N168" s="2"/>
    </row>
    <row r="169" spans="1:14" ht="16.5" customHeight="1" x14ac:dyDescent="0.2">
      <c r="A169" s="54"/>
      <c r="B169" s="54"/>
      <c r="C169" s="58"/>
      <c r="D169" s="56"/>
      <c r="E169" s="14"/>
      <c r="F169" s="15"/>
      <c r="G169" s="14"/>
      <c r="H169" s="15"/>
      <c r="I169" s="14"/>
      <c r="J169" s="15"/>
      <c r="K169" s="14"/>
      <c r="L169" s="16">
        <f t="shared" si="21"/>
        <v>0</v>
      </c>
      <c r="M169" s="17"/>
      <c r="N169" s="2"/>
    </row>
    <row r="170" spans="1:14" ht="16.5" customHeight="1" x14ac:dyDescent="0.2">
      <c r="A170" s="54"/>
      <c r="B170" s="54"/>
      <c r="C170" s="55"/>
      <c r="D170" s="56"/>
      <c r="E170" s="14"/>
      <c r="F170" s="15"/>
      <c r="G170" s="14"/>
      <c r="H170" s="15"/>
      <c r="I170" s="14"/>
      <c r="J170" s="15"/>
      <c r="K170" s="14"/>
      <c r="L170" s="16">
        <f t="shared" si="21"/>
        <v>0</v>
      </c>
      <c r="M170" s="17"/>
      <c r="N170" s="2"/>
    </row>
    <row r="171" spans="1:14" ht="16.5" customHeight="1" x14ac:dyDescent="0.2">
      <c r="A171" s="54"/>
      <c r="B171" s="54"/>
      <c r="C171" s="58"/>
      <c r="D171" s="56"/>
      <c r="E171" s="14"/>
      <c r="F171" s="15"/>
      <c r="G171" s="14"/>
      <c r="H171" s="15"/>
      <c r="I171" s="14"/>
      <c r="J171" s="15"/>
      <c r="K171" s="14"/>
      <c r="L171" s="16">
        <f t="shared" si="21"/>
        <v>0</v>
      </c>
      <c r="M171" s="17"/>
      <c r="N171" s="2"/>
    </row>
    <row r="172" spans="1:14" ht="16.5" customHeight="1" x14ac:dyDescent="0.2">
      <c r="A172" s="54"/>
      <c r="B172" s="54"/>
      <c r="C172" s="55"/>
      <c r="D172" s="56"/>
      <c r="E172" s="14"/>
      <c r="F172" s="15"/>
      <c r="G172" s="14"/>
      <c r="H172" s="15"/>
      <c r="I172" s="14"/>
      <c r="J172" s="15"/>
      <c r="K172" s="14"/>
      <c r="L172" s="16">
        <f t="shared" si="21"/>
        <v>0</v>
      </c>
      <c r="M172" s="17"/>
      <c r="N172" s="2"/>
    </row>
    <row r="173" spans="1:14" ht="16.5" customHeight="1" x14ac:dyDescent="0.2">
      <c r="A173" s="54"/>
      <c r="B173" s="54"/>
      <c r="C173" s="55"/>
      <c r="D173" s="56"/>
      <c r="E173" s="14"/>
      <c r="F173" s="15"/>
      <c r="G173" s="14"/>
      <c r="H173" s="15"/>
      <c r="I173" s="14"/>
      <c r="J173" s="15"/>
      <c r="K173" s="14"/>
      <c r="L173" s="16">
        <f t="shared" si="21"/>
        <v>0</v>
      </c>
      <c r="M173" s="17"/>
      <c r="N173" s="2"/>
    </row>
    <row r="174" spans="1:14" ht="16.5" customHeight="1" x14ac:dyDescent="0.2">
      <c r="A174" s="54"/>
      <c r="B174" s="54"/>
      <c r="C174" s="55"/>
      <c r="D174" s="56"/>
      <c r="E174" s="14"/>
      <c r="F174" s="15"/>
      <c r="G174" s="14"/>
      <c r="H174" s="15"/>
      <c r="I174" s="14"/>
      <c r="J174" s="15"/>
      <c r="K174" s="14"/>
      <c r="L174" s="16">
        <f t="shared" si="21"/>
        <v>0</v>
      </c>
      <c r="M174" s="17"/>
      <c r="N174" s="2"/>
    </row>
    <row r="175" spans="1:14" ht="16.5" customHeight="1" x14ac:dyDescent="0.2">
      <c r="A175" s="54"/>
      <c r="B175" s="54"/>
      <c r="C175" s="59"/>
      <c r="D175" s="56"/>
      <c r="E175" s="14"/>
      <c r="F175" s="15"/>
      <c r="G175" s="14"/>
      <c r="H175" s="15"/>
      <c r="I175" s="14"/>
      <c r="J175" s="15"/>
      <c r="K175" s="14"/>
      <c r="L175" s="16">
        <f t="shared" si="21"/>
        <v>0</v>
      </c>
      <c r="M175" s="17"/>
      <c r="N175" s="2"/>
    </row>
    <row r="176" spans="1:14" ht="16.5" customHeight="1" x14ac:dyDescent="0.2">
      <c r="A176" s="54"/>
      <c r="B176" s="54"/>
      <c r="C176" s="59"/>
      <c r="D176" s="56"/>
      <c r="E176" s="14"/>
      <c r="F176" s="15"/>
      <c r="G176" s="14"/>
      <c r="H176" s="15"/>
      <c r="I176" s="14"/>
      <c r="J176" s="15"/>
      <c r="K176" s="14"/>
      <c r="L176" s="16">
        <f t="shared" si="21"/>
        <v>0</v>
      </c>
      <c r="M176" s="17"/>
      <c r="N176" s="2"/>
    </row>
    <row r="177" spans="1:14" ht="16.5" customHeight="1" x14ac:dyDescent="0.2">
      <c r="A177" s="118" t="s">
        <v>18</v>
      </c>
      <c r="B177" s="97"/>
      <c r="C177" s="119"/>
      <c r="D177" s="25"/>
      <c r="E177" s="26" t="e">
        <f>SMALL(E165:E176,1)</f>
        <v>#NUM!</v>
      </c>
      <c r="F177" s="26"/>
      <c r="G177" s="26" t="e">
        <f>SMALL(G165:G176,1)</f>
        <v>#NUM!</v>
      </c>
      <c r="H177" s="26"/>
      <c r="I177" s="26" t="e">
        <f>SMALL(I165:I176,1)</f>
        <v>#NUM!</v>
      </c>
      <c r="J177" s="26"/>
      <c r="K177" s="26" t="e">
        <f>SMALL(K165:K176,1)</f>
        <v>#NUM!</v>
      </c>
      <c r="L177" s="16"/>
      <c r="M177" s="17"/>
      <c r="N177" s="2"/>
    </row>
    <row r="178" spans="1:14" ht="16.5" customHeight="1" x14ac:dyDescent="0.2">
      <c r="A178" s="118" t="s">
        <v>18</v>
      </c>
      <c r="B178" s="97"/>
      <c r="C178" s="119"/>
      <c r="D178" s="25"/>
      <c r="E178" s="26" t="e">
        <f>SMALL(E165:E176,2)</f>
        <v>#NUM!</v>
      </c>
      <c r="F178" s="26"/>
      <c r="G178" s="26" t="e">
        <f>SMALL(G165:G176,2)</f>
        <v>#NUM!</v>
      </c>
      <c r="H178" s="26"/>
      <c r="I178" s="26" t="e">
        <f>SMALL(I165:I176,2)</f>
        <v>#NUM!</v>
      </c>
      <c r="J178" s="26"/>
      <c r="K178" s="26" t="e">
        <f>SMALL(K165:K176,2)</f>
        <v>#NUM!</v>
      </c>
      <c r="L178" s="27"/>
      <c r="M178" s="28"/>
      <c r="N178" s="2"/>
    </row>
    <row r="179" spans="1:14" ht="16.5" customHeight="1" x14ac:dyDescent="0.2">
      <c r="A179" s="118" t="s">
        <v>18</v>
      </c>
      <c r="B179" s="97"/>
      <c r="C179" s="119"/>
      <c r="D179" s="25"/>
      <c r="E179" s="26" t="e">
        <f>SMALL(E165:E176,3)</f>
        <v>#NUM!</v>
      </c>
      <c r="F179" s="26"/>
      <c r="G179" s="26" t="e">
        <f>SMALL(G165:G176,3)</f>
        <v>#NUM!</v>
      </c>
      <c r="H179" s="26"/>
      <c r="I179" s="26" t="e">
        <f>SMALL(I165:I176,3)</f>
        <v>#NUM!</v>
      </c>
      <c r="J179" s="26"/>
      <c r="K179" s="26" t="e">
        <f>SMALL(K165:K176,3)</f>
        <v>#NUM!</v>
      </c>
      <c r="L179" s="27"/>
      <c r="M179" s="28"/>
      <c r="N179" s="2"/>
    </row>
    <row r="180" spans="1:14" ht="16.5" customHeight="1" x14ac:dyDescent="0.2">
      <c r="A180" s="118" t="s">
        <v>18</v>
      </c>
      <c r="B180" s="97"/>
      <c r="C180" s="119"/>
      <c r="D180" s="25"/>
      <c r="E180" s="26" t="e">
        <f>SMALL(E165:E176,4)</f>
        <v>#NUM!</v>
      </c>
      <c r="F180" s="26"/>
      <c r="G180" s="26" t="e">
        <f>SMALL(G165:G176,4)</f>
        <v>#NUM!</v>
      </c>
      <c r="H180" s="26"/>
      <c r="I180" s="26" t="e">
        <f>SMALL(I165:I176,4)</f>
        <v>#NUM!</v>
      </c>
      <c r="J180" s="26"/>
      <c r="K180" s="26" t="e">
        <f>SMALL(K165:K176,4)</f>
        <v>#NUM!</v>
      </c>
      <c r="L180" s="27"/>
      <c r="M180" s="28"/>
      <c r="N180" s="2"/>
    </row>
    <row r="181" spans="1:14" ht="16.5" customHeight="1" x14ac:dyDescent="0.2">
      <c r="A181" s="118" t="s">
        <v>18</v>
      </c>
      <c r="B181" s="97"/>
      <c r="C181" s="119"/>
      <c r="D181" s="30"/>
      <c r="E181" s="26" t="e">
        <f>SMALL(E165:E176,5)</f>
        <v>#NUM!</v>
      </c>
      <c r="F181" s="31"/>
      <c r="G181" s="31" t="e">
        <f>SMALL(G165:G176,5)</f>
        <v>#NUM!</v>
      </c>
      <c r="H181" s="31"/>
      <c r="I181" s="26" t="e">
        <f>SMALL(I165:I176,5)</f>
        <v>#NUM!</v>
      </c>
      <c r="J181" s="31"/>
      <c r="K181" s="31" t="e">
        <f>SMALL(K165:K176,5)</f>
        <v>#NUM!</v>
      </c>
      <c r="L181" s="32"/>
      <c r="M181" s="28"/>
      <c r="N181" s="2"/>
    </row>
    <row r="182" spans="1:14" ht="16.5" customHeight="1" x14ac:dyDescent="0.2">
      <c r="A182" s="118" t="s">
        <v>18</v>
      </c>
      <c r="B182" s="97"/>
      <c r="C182" s="119"/>
      <c r="D182" s="30"/>
      <c r="E182" s="26" t="e">
        <f>SMALL(E165:E176,6)</f>
        <v>#NUM!</v>
      </c>
      <c r="F182" s="31"/>
      <c r="G182" s="31" t="e">
        <f>SMALL(G165:G176,6)</f>
        <v>#NUM!</v>
      </c>
      <c r="H182" s="31"/>
      <c r="I182" s="31" t="e">
        <f>SMALL(I165:I176,6)</f>
        <v>#NUM!</v>
      </c>
      <c r="J182" s="31"/>
      <c r="K182" s="31" t="e">
        <f>SMALL(K165:K176,6)</f>
        <v>#NUM!</v>
      </c>
      <c r="L182" s="32"/>
      <c r="M182" s="28"/>
      <c r="N182" s="2"/>
    </row>
    <row r="183" spans="1:14" ht="16.5" customHeight="1" x14ac:dyDescent="0.25">
      <c r="A183" s="120" t="s">
        <v>19</v>
      </c>
      <c r="B183" s="107"/>
      <c r="C183" s="108"/>
      <c r="D183" s="33"/>
      <c r="E183" s="34" t="e">
        <f>SUM(E165:E176)-E177-E178-E179-E180-E181-E182</f>
        <v>#NUM!</v>
      </c>
      <c r="F183" s="34"/>
      <c r="G183" s="34" t="e">
        <f>SUM(G165:G176)-G177-G178-G179-G180-G181-G182</f>
        <v>#NUM!</v>
      </c>
      <c r="H183" s="34"/>
      <c r="I183" s="34" t="e">
        <f>SUM(I165:I176)-I177-I178-I179-I180-I181-I182</f>
        <v>#NUM!</v>
      </c>
      <c r="J183" s="34"/>
      <c r="K183" s="34" t="e">
        <f>SUM(K165:K176)-K177-K178-K179-K180-K181-K182</f>
        <v>#NUM!</v>
      </c>
      <c r="L183" s="35" t="e">
        <f>SUM($E183+$G183+$I183+$K183)</f>
        <v>#NUM!</v>
      </c>
      <c r="M183" s="17"/>
      <c r="N183" s="2"/>
    </row>
    <row r="184" spans="1:14" ht="16.5" customHeight="1" x14ac:dyDescent="0.2">
      <c r="B184" s="67" t="s">
        <v>24</v>
      </c>
      <c r="C184" s="67">
        <v>3</v>
      </c>
      <c r="D184" s="2">
        <f>COUNTIF(D165:D176,$C$28)</f>
        <v>0</v>
      </c>
      <c r="F184" s="2">
        <f>COUNTIF(F165:F176,$C$28)</f>
        <v>0</v>
      </c>
      <c r="H184" s="2">
        <f>COUNTIF(H165:H176,$C$28)</f>
        <v>0</v>
      </c>
      <c r="J184" s="2">
        <f>COUNTIF(J165:J176,$C$28)</f>
        <v>0</v>
      </c>
      <c r="L184" s="2"/>
      <c r="M184" s="2"/>
      <c r="N184" s="2"/>
    </row>
    <row r="185" spans="1:14" ht="16.5" customHeight="1" x14ac:dyDescent="0.2">
      <c r="B185" s="67" t="s">
        <v>24</v>
      </c>
      <c r="C185" s="67">
        <v>4</v>
      </c>
      <c r="D185" s="2">
        <f>COUNTIF(D165:D176,$C$29)</f>
        <v>0</v>
      </c>
      <c r="F185" s="2">
        <f>COUNTIF(F165:F176,$C$29)</f>
        <v>0</v>
      </c>
      <c r="H185" s="2">
        <f>COUNTIF(H165:H176,$C$29)</f>
        <v>0</v>
      </c>
      <c r="J185" s="2">
        <f>COUNTIF(J165:J176,$C$29)</f>
        <v>0</v>
      </c>
      <c r="L185" s="2" t="s">
        <v>31</v>
      </c>
      <c r="M185" s="2"/>
      <c r="N185" s="2"/>
    </row>
    <row r="186" spans="1:14" ht="16.5" customHeight="1" x14ac:dyDescent="0.2">
      <c r="B186" s="67" t="s">
        <v>24</v>
      </c>
      <c r="C186" s="67">
        <v>5</v>
      </c>
      <c r="D186" s="2">
        <f>COUNTIF(D165:D176,$C$30)</f>
        <v>0</v>
      </c>
      <c r="F186" s="2">
        <f>COUNTIF(F165:F176,$C$30)</f>
        <v>0</v>
      </c>
      <c r="H186" s="2">
        <f>COUNTIF(H165:H176,$C$30)</f>
        <v>0</v>
      </c>
      <c r="J186" s="2">
        <f>COUNTIF(J165:J176,$C$30)</f>
        <v>0</v>
      </c>
      <c r="L186" s="2" t="s">
        <v>42</v>
      </c>
      <c r="M186" s="2"/>
      <c r="N186" s="2"/>
    </row>
    <row r="187" spans="1:14" ht="16.5" customHeight="1" x14ac:dyDescent="0.25">
      <c r="A187" s="94" t="s">
        <v>16</v>
      </c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95"/>
      <c r="M187" s="4"/>
      <c r="N187" s="2"/>
    </row>
    <row r="188" spans="1:14" ht="16.5" customHeight="1" x14ac:dyDescent="0.25">
      <c r="A188" s="106" t="s">
        <v>40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8"/>
      <c r="M188" s="4"/>
      <c r="N188" s="2"/>
    </row>
    <row r="189" spans="1:14" ht="16.5" customHeight="1" x14ac:dyDescent="0.25">
      <c r="A189" s="109" t="s">
        <v>5</v>
      </c>
      <c r="B189" s="111" t="s">
        <v>6</v>
      </c>
      <c r="C189" s="113" t="s">
        <v>7</v>
      </c>
      <c r="D189" s="94" t="s">
        <v>8</v>
      </c>
      <c r="E189" s="95"/>
      <c r="F189" s="94" t="s">
        <v>9</v>
      </c>
      <c r="G189" s="95"/>
      <c r="H189" s="94" t="s">
        <v>10</v>
      </c>
      <c r="I189" s="95"/>
      <c r="J189" s="94" t="s">
        <v>11</v>
      </c>
      <c r="K189" s="95"/>
      <c r="L189" s="6" t="s">
        <v>12</v>
      </c>
      <c r="M189" s="4"/>
      <c r="N189" s="2"/>
    </row>
    <row r="190" spans="1:14" ht="16.5" customHeight="1" x14ac:dyDescent="0.25">
      <c r="A190" s="121"/>
      <c r="B190" s="122"/>
      <c r="C190" s="123"/>
      <c r="D190" s="7" t="s">
        <v>14</v>
      </c>
      <c r="E190" s="8" t="s">
        <v>15</v>
      </c>
      <c r="F190" s="7" t="s">
        <v>14</v>
      </c>
      <c r="G190" s="8" t="s">
        <v>15</v>
      </c>
      <c r="H190" s="7" t="s">
        <v>14</v>
      </c>
      <c r="I190" s="8" t="s">
        <v>15</v>
      </c>
      <c r="J190" s="7" t="s">
        <v>14</v>
      </c>
      <c r="K190" s="8" t="s">
        <v>15</v>
      </c>
      <c r="L190" s="9"/>
      <c r="M190" s="4"/>
      <c r="N190" s="2"/>
    </row>
    <row r="191" spans="1:14" ht="16.5" customHeight="1" x14ac:dyDescent="0.2">
      <c r="A191" s="54"/>
      <c r="B191" s="54"/>
      <c r="C191" s="55"/>
      <c r="D191" s="56"/>
      <c r="E191" s="14"/>
      <c r="F191" s="15"/>
      <c r="G191" s="14"/>
      <c r="H191" s="15"/>
      <c r="I191" s="14"/>
      <c r="J191" s="15"/>
      <c r="K191" s="14"/>
      <c r="L191" s="16">
        <f t="shared" ref="L191:L202" si="22">SUM($E191+$G191+$I191+$K191)</f>
        <v>0</v>
      </c>
      <c r="M191" s="17"/>
      <c r="N191" s="2"/>
    </row>
    <row r="192" spans="1:14" ht="16.5" customHeight="1" x14ac:dyDescent="0.2">
      <c r="A192" s="54"/>
      <c r="B192" s="54"/>
      <c r="C192" s="55"/>
      <c r="D192" s="56"/>
      <c r="E192" s="14"/>
      <c r="F192" s="15"/>
      <c r="G192" s="14"/>
      <c r="H192" s="15"/>
      <c r="I192" s="14"/>
      <c r="J192" s="15"/>
      <c r="K192" s="14"/>
      <c r="L192" s="16">
        <f t="shared" si="22"/>
        <v>0</v>
      </c>
      <c r="M192" s="17"/>
      <c r="N192" s="2"/>
    </row>
    <row r="193" spans="1:14" ht="16.5" customHeight="1" x14ac:dyDescent="0.2">
      <c r="A193" s="54"/>
      <c r="B193" s="54"/>
      <c r="C193" s="55"/>
      <c r="D193" s="56"/>
      <c r="E193" s="14"/>
      <c r="F193" s="15"/>
      <c r="G193" s="14"/>
      <c r="H193" s="15"/>
      <c r="I193" s="14"/>
      <c r="J193" s="15"/>
      <c r="K193" s="14"/>
      <c r="L193" s="16">
        <f t="shared" si="22"/>
        <v>0</v>
      </c>
      <c r="M193" s="17"/>
      <c r="N193" s="2"/>
    </row>
    <row r="194" spans="1:14" ht="16.5" customHeight="1" x14ac:dyDescent="0.2">
      <c r="A194" s="54"/>
      <c r="B194" s="54"/>
      <c r="C194" s="57"/>
      <c r="D194" s="56"/>
      <c r="E194" s="14"/>
      <c r="F194" s="15"/>
      <c r="G194" s="14"/>
      <c r="H194" s="15"/>
      <c r="I194" s="14"/>
      <c r="J194" s="15"/>
      <c r="K194" s="14"/>
      <c r="L194" s="16">
        <f t="shared" si="22"/>
        <v>0</v>
      </c>
      <c r="M194" s="17"/>
      <c r="N194" s="2"/>
    </row>
    <row r="195" spans="1:14" ht="16.5" customHeight="1" x14ac:dyDescent="0.2">
      <c r="A195" s="54"/>
      <c r="B195" s="54"/>
      <c r="C195" s="58"/>
      <c r="D195" s="56"/>
      <c r="E195" s="14"/>
      <c r="F195" s="15"/>
      <c r="G195" s="14"/>
      <c r="H195" s="15"/>
      <c r="I195" s="14"/>
      <c r="J195" s="15"/>
      <c r="K195" s="14"/>
      <c r="L195" s="16">
        <f t="shared" si="22"/>
        <v>0</v>
      </c>
      <c r="M195" s="17"/>
      <c r="N195" s="2"/>
    </row>
    <row r="196" spans="1:14" ht="16.5" customHeight="1" x14ac:dyDescent="0.2">
      <c r="A196" s="54"/>
      <c r="B196" s="54"/>
      <c r="C196" s="55"/>
      <c r="D196" s="56"/>
      <c r="E196" s="14"/>
      <c r="F196" s="15"/>
      <c r="G196" s="14"/>
      <c r="H196" s="15"/>
      <c r="I196" s="14"/>
      <c r="J196" s="15"/>
      <c r="K196" s="14"/>
      <c r="L196" s="16">
        <f t="shared" si="22"/>
        <v>0</v>
      </c>
      <c r="M196" s="17"/>
      <c r="N196" s="2"/>
    </row>
    <row r="197" spans="1:14" ht="16.5" customHeight="1" x14ac:dyDescent="0.2">
      <c r="A197" s="54"/>
      <c r="B197" s="54"/>
      <c r="C197" s="58"/>
      <c r="D197" s="56"/>
      <c r="E197" s="14"/>
      <c r="F197" s="15"/>
      <c r="G197" s="14"/>
      <c r="H197" s="15"/>
      <c r="I197" s="14"/>
      <c r="J197" s="15"/>
      <c r="K197" s="14"/>
      <c r="L197" s="16">
        <f t="shared" si="22"/>
        <v>0</v>
      </c>
      <c r="M197" s="17"/>
      <c r="N197" s="2"/>
    </row>
    <row r="198" spans="1:14" ht="16.5" customHeight="1" x14ac:dyDescent="0.2">
      <c r="A198" s="54"/>
      <c r="B198" s="54"/>
      <c r="C198" s="55"/>
      <c r="D198" s="56"/>
      <c r="E198" s="14"/>
      <c r="F198" s="15"/>
      <c r="G198" s="14"/>
      <c r="H198" s="15"/>
      <c r="I198" s="14"/>
      <c r="J198" s="15"/>
      <c r="K198" s="14"/>
      <c r="L198" s="16">
        <f t="shared" si="22"/>
        <v>0</v>
      </c>
      <c r="M198" s="17"/>
      <c r="N198" s="2"/>
    </row>
    <row r="199" spans="1:14" ht="16.5" customHeight="1" x14ac:dyDescent="0.2">
      <c r="A199" s="54"/>
      <c r="B199" s="54"/>
      <c r="C199" s="55"/>
      <c r="D199" s="56"/>
      <c r="E199" s="14"/>
      <c r="F199" s="15"/>
      <c r="G199" s="14"/>
      <c r="H199" s="15"/>
      <c r="I199" s="14"/>
      <c r="J199" s="15"/>
      <c r="K199" s="14"/>
      <c r="L199" s="16">
        <f t="shared" si="22"/>
        <v>0</v>
      </c>
      <c r="M199" s="17"/>
      <c r="N199" s="2"/>
    </row>
    <row r="200" spans="1:14" ht="16.5" customHeight="1" x14ac:dyDescent="0.2">
      <c r="A200" s="54"/>
      <c r="B200" s="54"/>
      <c r="C200" s="55"/>
      <c r="D200" s="56"/>
      <c r="E200" s="14"/>
      <c r="F200" s="15"/>
      <c r="G200" s="14"/>
      <c r="H200" s="15"/>
      <c r="I200" s="14"/>
      <c r="J200" s="15"/>
      <c r="K200" s="14"/>
      <c r="L200" s="16">
        <f t="shared" si="22"/>
        <v>0</v>
      </c>
      <c r="M200" s="17"/>
      <c r="N200" s="2"/>
    </row>
    <row r="201" spans="1:14" ht="16.5" customHeight="1" x14ac:dyDescent="0.2">
      <c r="A201" s="54"/>
      <c r="B201" s="54"/>
      <c r="C201" s="59"/>
      <c r="D201" s="56"/>
      <c r="E201" s="14"/>
      <c r="F201" s="15"/>
      <c r="G201" s="14"/>
      <c r="H201" s="15"/>
      <c r="I201" s="14"/>
      <c r="J201" s="15"/>
      <c r="K201" s="14"/>
      <c r="L201" s="16">
        <f t="shared" si="22"/>
        <v>0</v>
      </c>
      <c r="M201" s="17"/>
      <c r="N201" s="2"/>
    </row>
    <row r="202" spans="1:14" ht="16.5" customHeight="1" x14ac:dyDescent="0.2">
      <c r="A202" s="54"/>
      <c r="B202" s="54"/>
      <c r="C202" s="59"/>
      <c r="D202" s="56"/>
      <c r="E202" s="14"/>
      <c r="F202" s="15"/>
      <c r="G202" s="14"/>
      <c r="H202" s="15"/>
      <c r="I202" s="14"/>
      <c r="J202" s="15"/>
      <c r="K202" s="14"/>
      <c r="L202" s="16">
        <f t="shared" si="22"/>
        <v>0</v>
      </c>
      <c r="M202" s="17"/>
      <c r="N202" s="2"/>
    </row>
    <row r="203" spans="1:14" ht="16.5" customHeight="1" x14ac:dyDescent="0.2">
      <c r="A203" s="118" t="s">
        <v>18</v>
      </c>
      <c r="B203" s="97"/>
      <c r="C203" s="119"/>
      <c r="D203" s="25"/>
      <c r="E203" s="26" t="e">
        <f>SMALL(E191:E202,1)</f>
        <v>#NUM!</v>
      </c>
      <c r="F203" s="26"/>
      <c r="G203" s="26" t="e">
        <f>SMALL(G191:G202,1)</f>
        <v>#NUM!</v>
      </c>
      <c r="H203" s="26"/>
      <c r="I203" s="26" t="e">
        <f>SMALL(I191:I202,1)</f>
        <v>#NUM!</v>
      </c>
      <c r="J203" s="26"/>
      <c r="K203" s="26" t="e">
        <f>SMALL(K191:K202,1)</f>
        <v>#NUM!</v>
      </c>
      <c r="L203" s="16"/>
      <c r="M203" s="17"/>
      <c r="N203" s="2"/>
    </row>
    <row r="204" spans="1:14" ht="16.5" customHeight="1" x14ac:dyDescent="0.2">
      <c r="A204" s="118" t="s">
        <v>18</v>
      </c>
      <c r="B204" s="97"/>
      <c r="C204" s="119"/>
      <c r="D204" s="25"/>
      <c r="E204" s="26" t="e">
        <f>SMALL(E191:E202,2)</f>
        <v>#NUM!</v>
      </c>
      <c r="F204" s="26"/>
      <c r="G204" s="26" t="e">
        <f>SMALL(G191:G202,2)</f>
        <v>#NUM!</v>
      </c>
      <c r="H204" s="26"/>
      <c r="I204" s="26" t="e">
        <f>SMALL(I191:I202,2)</f>
        <v>#NUM!</v>
      </c>
      <c r="J204" s="26"/>
      <c r="K204" s="26" t="e">
        <f>SMALL(K191:K202,2)</f>
        <v>#NUM!</v>
      </c>
      <c r="L204" s="27"/>
      <c r="M204" s="28"/>
      <c r="N204" s="2"/>
    </row>
    <row r="205" spans="1:14" ht="16.5" customHeight="1" x14ac:dyDescent="0.2">
      <c r="A205" s="118" t="s">
        <v>18</v>
      </c>
      <c r="B205" s="97"/>
      <c r="C205" s="119"/>
      <c r="D205" s="25"/>
      <c r="E205" s="26" t="e">
        <f>SMALL(E191:E202,3)</f>
        <v>#NUM!</v>
      </c>
      <c r="F205" s="26"/>
      <c r="G205" s="26" t="e">
        <f>SMALL(G191:G202,3)</f>
        <v>#NUM!</v>
      </c>
      <c r="H205" s="26"/>
      <c r="I205" s="26" t="e">
        <f>SMALL(I191:I202,3)</f>
        <v>#NUM!</v>
      </c>
      <c r="J205" s="26"/>
      <c r="K205" s="26" t="e">
        <f>SMALL(K191:K202,3)</f>
        <v>#NUM!</v>
      </c>
      <c r="L205" s="27"/>
      <c r="M205" s="28"/>
      <c r="N205" s="2"/>
    </row>
    <row r="206" spans="1:14" ht="16.5" customHeight="1" x14ac:dyDescent="0.2">
      <c r="A206" s="118" t="s">
        <v>18</v>
      </c>
      <c r="B206" s="97"/>
      <c r="C206" s="119"/>
      <c r="D206" s="25"/>
      <c r="E206" s="26" t="e">
        <f>SMALL(E191:E202,4)</f>
        <v>#NUM!</v>
      </c>
      <c r="F206" s="26"/>
      <c r="G206" s="26" t="e">
        <f>SMALL(G191:G202,4)</f>
        <v>#NUM!</v>
      </c>
      <c r="H206" s="26"/>
      <c r="I206" s="26" t="e">
        <f>SMALL(I191:I202,4)</f>
        <v>#NUM!</v>
      </c>
      <c r="J206" s="26"/>
      <c r="K206" s="26" t="e">
        <f>SMALL(K191:K202,4)</f>
        <v>#NUM!</v>
      </c>
      <c r="L206" s="27"/>
      <c r="M206" s="28"/>
      <c r="N206" s="2"/>
    </row>
    <row r="207" spans="1:14" ht="16.5" customHeight="1" x14ac:dyDescent="0.2">
      <c r="A207" s="118" t="s">
        <v>18</v>
      </c>
      <c r="B207" s="97"/>
      <c r="C207" s="119"/>
      <c r="D207" s="30"/>
      <c r="E207" s="26" t="e">
        <f>SMALL(E191:E202,5)</f>
        <v>#NUM!</v>
      </c>
      <c r="F207" s="31"/>
      <c r="G207" s="31" t="e">
        <f>SMALL(G191:G202,5)</f>
        <v>#NUM!</v>
      </c>
      <c r="H207" s="31"/>
      <c r="I207" s="26" t="e">
        <f>SMALL(I191:I202,5)</f>
        <v>#NUM!</v>
      </c>
      <c r="J207" s="31"/>
      <c r="K207" s="31" t="e">
        <f>SMALL(K191:K202,5)</f>
        <v>#NUM!</v>
      </c>
      <c r="L207" s="32"/>
      <c r="M207" s="28"/>
      <c r="N207" s="2"/>
    </row>
    <row r="208" spans="1:14" ht="16.5" customHeight="1" x14ac:dyDescent="0.2">
      <c r="A208" s="118" t="s">
        <v>18</v>
      </c>
      <c r="B208" s="97"/>
      <c r="C208" s="119"/>
      <c r="D208" s="30"/>
      <c r="E208" s="26" t="e">
        <f>SMALL(E191:E202,6)</f>
        <v>#NUM!</v>
      </c>
      <c r="F208" s="31"/>
      <c r="G208" s="31" t="e">
        <f>SMALL(G191:G202,6)</f>
        <v>#NUM!</v>
      </c>
      <c r="H208" s="31"/>
      <c r="I208" s="31" t="e">
        <f>SMALL(I191:I202,6)</f>
        <v>#NUM!</v>
      </c>
      <c r="J208" s="31"/>
      <c r="K208" s="31" t="e">
        <f>SMALL(K191:K202,6)</f>
        <v>#NUM!</v>
      </c>
      <c r="L208" s="32"/>
      <c r="M208" s="28"/>
      <c r="N208" s="2"/>
    </row>
    <row r="209" spans="1:14" ht="16.5" customHeight="1" x14ac:dyDescent="0.25">
      <c r="A209" s="120" t="s">
        <v>19</v>
      </c>
      <c r="B209" s="107"/>
      <c r="C209" s="108"/>
      <c r="D209" s="33"/>
      <c r="E209" s="34" t="e">
        <f>SUM(E191:E202)-E203-E204-E205-E206-E207-E208</f>
        <v>#NUM!</v>
      </c>
      <c r="F209" s="34"/>
      <c r="G209" s="34" t="e">
        <f>SUM(G191:G202)-G203-G204-G205-G206-G207-G208</f>
        <v>#NUM!</v>
      </c>
      <c r="H209" s="34"/>
      <c r="I209" s="34" t="e">
        <f>SUM(I191:I202)-I203-I204-I205-I206-I207-I208</f>
        <v>#NUM!</v>
      </c>
      <c r="J209" s="34"/>
      <c r="K209" s="34" t="e">
        <f>SUM(K191:K202)-K203-K204-K205-K206-K207-K208</f>
        <v>#NUM!</v>
      </c>
      <c r="L209" s="35" t="e">
        <f>SUM($E209+$G209+$I209+$K209)</f>
        <v>#NUM!</v>
      </c>
      <c r="M209" s="17"/>
      <c r="N209" s="2"/>
    </row>
    <row r="210" spans="1:14" ht="16.5" customHeight="1" x14ac:dyDescent="0.2">
      <c r="B210" s="67" t="s">
        <v>24</v>
      </c>
      <c r="C210" s="67">
        <v>3</v>
      </c>
      <c r="D210" s="2">
        <f>COUNTIF(D191:D202,$C$28)</f>
        <v>0</v>
      </c>
      <c r="F210" s="2">
        <f>COUNTIF(F191:F202,$C$28)</f>
        <v>0</v>
      </c>
      <c r="H210" s="2">
        <f>COUNTIF(H191:H202,$C$28)</f>
        <v>0</v>
      </c>
      <c r="J210" s="2">
        <f>COUNTIF(J191:J202,$C$28)</f>
        <v>0</v>
      </c>
      <c r="L210" s="2"/>
      <c r="M210" s="2"/>
      <c r="N210" s="2"/>
    </row>
    <row r="211" spans="1:14" ht="16.5" customHeight="1" x14ac:dyDescent="0.2">
      <c r="B211" s="67" t="s">
        <v>24</v>
      </c>
      <c r="C211" s="67">
        <v>4</v>
      </c>
      <c r="D211" s="2">
        <f>COUNTIF(D191:D202,$C$29)</f>
        <v>0</v>
      </c>
      <c r="F211" s="2">
        <f>COUNTIF(F191:F202,$C$29)</f>
        <v>0</v>
      </c>
      <c r="H211" s="2">
        <f>COUNTIF(H191:H202,$C$29)</f>
        <v>0</v>
      </c>
      <c r="J211" s="2">
        <f>COUNTIF(J191:J202,$C$29)</f>
        <v>0</v>
      </c>
      <c r="L211" s="2" t="s">
        <v>31</v>
      </c>
      <c r="M211" s="2"/>
      <c r="N211" s="2"/>
    </row>
    <row r="212" spans="1:14" ht="16.5" customHeight="1" x14ac:dyDescent="0.2">
      <c r="B212" s="67" t="s">
        <v>24</v>
      </c>
      <c r="C212" s="67">
        <v>5</v>
      </c>
      <c r="D212" s="2">
        <f>COUNTIF(D191:D202,$C$30)</f>
        <v>0</v>
      </c>
      <c r="F212" s="2">
        <f>COUNTIF(F191:F202,$C$30)</f>
        <v>0</v>
      </c>
      <c r="H212" s="2">
        <f>COUNTIF(H191:H202,$C$30)</f>
        <v>0</v>
      </c>
      <c r="J212" s="2">
        <f>COUNTIF(J191:J202,$C$30)</f>
        <v>0</v>
      </c>
      <c r="L212" s="2" t="s">
        <v>42</v>
      </c>
      <c r="M212" s="2"/>
      <c r="N212" s="2"/>
    </row>
    <row r="213" spans="1:14" ht="16.5" customHeight="1" x14ac:dyDescent="0.25">
      <c r="A213" s="94" t="s">
        <v>16</v>
      </c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95"/>
      <c r="M213" s="4"/>
      <c r="N213" s="2"/>
    </row>
    <row r="214" spans="1:14" ht="16.5" customHeight="1" x14ac:dyDescent="0.25">
      <c r="A214" s="106" t="s">
        <v>40</v>
      </c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8"/>
      <c r="M214" s="4"/>
      <c r="N214" s="2"/>
    </row>
    <row r="215" spans="1:14" ht="16.5" customHeight="1" x14ac:dyDescent="0.25">
      <c r="A215" s="109" t="s">
        <v>5</v>
      </c>
      <c r="B215" s="111" t="s">
        <v>6</v>
      </c>
      <c r="C215" s="113" t="s">
        <v>7</v>
      </c>
      <c r="D215" s="94" t="s">
        <v>8</v>
      </c>
      <c r="E215" s="95"/>
      <c r="F215" s="94" t="s">
        <v>9</v>
      </c>
      <c r="G215" s="95"/>
      <c r="H215" s="94" t="s">
        <v>10</v>
      </c>
      <c r="I215" s="95"/>
      <c r="J215" s="94" t="s">
        <v>11</v>
      </c>
      <c r="K215" s="95"/>
      <c r="L215" s="6" t="s">
        <v>12</v>
      </c>
      <c r="M215" s="4"/>
      <c r="N215" s="2"/>
    </row>
    <row r="216" spans="1:14" ht="16.5" customHeight="1" x14ac:dyDescent="0.25">
      <c r="A216" s="121"/>
      <c r="B216" s="122"/>
      <c r="C216" s="123"/>
      <c r="D216" s="7" t="s">
        <v>14</v>
      </c>
      <c r="E216" s="8" t="s">
        <v>15</v>
      </c>
      <c r="F216" s="7" t="s">
        <v>14</v>
      </c>
      <c r="G216" s="8" t="s">
        <v>15</v>
      </c>
      <c r="H216" s="7" t="s">
        <v>14</v>
      </c>
      <c r="I216" s="8" t="s">
        <v>15</v>
      </c>
      <c r="J216" s="7" t="s">
        <v>14</v>
      </c>
      <c r="K216" s="8" t="s">
        <v>15</v>
      </c>
      <c r="L216" s="9"/>
      <c r="M216" s="4"/>
      <c r="N216" s="2"/>
    </row>
    <row r="217" spans="1:14" ht="16.5" customHeight="1" x14ac:dyDescent="0.2">
      <c r="A217" s="54"/>
      <c r="B217" s="54"/>
      <c r="C217" s="55"/>
      <c r="D217" s="56"/>
      <c r="E217" s="14"/>
      <c r="F217" s="15"/>
      <c r="G217" s="14"/>
      <c r="H217" s="15"/>
      <c r="I217" s="14"/>
      <c r="J217" s="15"/>
      <c r="K217" s="14"/>
      <c r="L217" s="16">
        <f t="shared" ref="L217:L228" si="23">SUM($E217+$G217+$I217+$K217)</f>
        <v>0</v>
      </c>
      <c r="M217" s="17"/>
      <c r="N217" s="2"/>
    </row>
    <row r="218" spans="1:14" ht="16.5" customHeight="1" x14ac:dyDescent="0.2">
      <c r="A218" s="54"/>
      <c r="B218" s="54"/>
      <c r="C218" s="55"/>
      <c r="D218" s="56"/>
      <c r="E218" s="14"/>
      <c r="F218" s="15"/>
      <c r="G218" s="14"/>
      <c r="H218" s="15"/>
      <c r="I218" s="14"/>
      <c r="J218" s="15"/>
      <c r="K218" s="14"/>
      <c r="L218" s="16">
        <f t="shared" si="23"/>
        <v>0</v>
      </c>
      <c r="M218" s="17"/>
      <c r="N218" s="2"/>
    </row>
    <row r="219" spans="1:14" ht="16.5" customHeight="1" x14ac:dyDescent="0.2">
      <c r="A219" s="54"/>
      <c r="B219" s="54"/>
      <c r="C219" s="55"/>
      <c r="D219" s="56"/>
      <c r="E219" s="14"/>
      <c r="F219" s="15"/>
      <c r="G219" s="14"/>
      <c r="H219" s="15"/>
      <c r="I219" s="14"/>
      <c r="J219" s="15"/>
      <c r="K219" s="14"/>
      <c r="L219" s="16">
        <f t="shared" si="23"/>
        <v>0</v>
      </c>
      <c r="M219" s="17"/>
      <c r="N219" s="2"/>
    </row>
    <row r="220" spans="1:14" ht="16.5" customHeight="1" x14ac:dyDescent="0.2">
      <c r="A220" s="54"/>
      <c r="B220" s="54"/>
      <c r="C220" s="57"/>
      <c r="D220" s="56"/>
      <c r="E220" s="14"/>
      <c r="F220" s="15"/>
      <c r="G220" s="14"/>
      <c r="H220" s="15"/>
      <c r="I220" s="14"/>
      <c r="J220" s="15"/>
      <c r="K220" s="14"/>
      <c r="L220" s="16">
        <f t="shared" si="23"/>
        <v>0</v>
      </c>
      <c r="M220" s="17"/>
      <c r="N220" s="2"/>
    </row>
    <row r="221" spans="1:14" ht="16.5" customHeight="1" x14ac:dyDescent="0.2">
      <c r="A221" s="54"/>
      <c r="B221" s="54"/>
      <c r="C221" s="58"/>
      <c r="D221" s="56"/>
      <c r="E221" s="14"/>
      <c r="F221" s="15"/>
      <c r="G221" s="14"/>
      <c r="H221" s="15"/>
      <c r="I221" s="14"/>
      <c r="J221" s="15"/>
      <c r="K221" s="14"/>
      <c r="L221" s="16">
        <f t="shared" si="23"/>
        <v>0</v>
      </c>
      <c r="M221" s="17"/>
      <c r="N221" s="2"/>
    </row>
    <row r="222" spans="1:14" ht="16.5" customHeight="1" x14ac:dyDescent="0.2">
      <c r="A222" s="54"/>
      <c r="B222" s="54"/>
      <c r="C222" s="55"/>
      <c r="D222" s="56"/>
      <c r="E222" s="14"/>
      <c r="F222" s="15"/>
      <c r="G222" s="14"/>
      <c r="H222" s="15"/>
      <c r="I222" s="14"/>
      <c r="J222" s="15"/>
      <c r="K222" s="14"/>
      <c r="L222" s="16">
        <f t="shared" si="23"/>
        <v>0</v>
      </c>
      <c r="M222" s="17"/>
      <c r="N222" s="2"/>
    </row>
    <row r="223" spans="1:14" ht="16.5" customHeight="1" x14ac:dyDescent="0.2">
      <c r="A223" s="54"/>
      <c r="B223" s="54"/>
      <c r="C223" s="58"/>
      <c r="D223" s="56"/>
      <c r="E223" s="14"/>
      <c r="F223" s="15"/>
      <c r="G223" s="14"/>
      <c r="H223" s="15"/>
      <c r="I223" s="14"/>
      <c r="J223" s="15"/>
      <c r="K223" s="14"/>
      <c r="L223" s="16">
        <f t="shared" si="23"/>
        <v>0</v>
      </c>
      <c r="M223" s="17"/>
      <c r="N223" s="2"/>
    </row>
    <row r="224" spans="1:14" ht="16.5" customHeight="1" x14ac:dyDescent="0.2">
      <c r="A224" s="54"/>
      <c r="B224" s="54"/>
      <c r="C224" s="55"/>
      <c r="D224" s="56"/>
      <c r="E224" s="14"/>
      <c r="F224" s="15"/>
      <c r="G224" s="14"/>
      <c r="H224" s="15"/>
      <c r="I224" s="14"/>
      <c r="J224" s="15"/>
      <c r="K224" s="14"/>
      <c r="L224" s="16">
        <f t="shared" si="23"/>
        <v>0</v>
      </c>
      <c r="M224" s="17"/>
      <c r="N224" s="2"/>
    </row>
    <row r="225" spans="1:14" ht="16.5" customHeight="1" x14ac:dyDescent="0.2">
      <c r="A225" s="54"/>
      <c r="B225" s="54"/>
      <c r="C225" s="55"/>
      <c r="D225" s="56"/>
      <c r="E225" s="14"/>
      <c r="F225" s="15"/>
      <c r="G225" s="14"/>
      <c r="H225" s="15"/>
      <c r="I225" s="14"/>
      <c r="J225" s="15"/>
      <c r="K225" s="14"/>
      <c r="L225" s="16">
        <f t="shared" si="23"/>
        <v>0</v>
      </c>
      <c r="M225" s="17"/>
      <c r="N225" s="2"/>
    </row>
    <row r="226" spans="1:14" ht="16.5" customHeight="1" x14ac:dyDescent="0.2">
      <c r="A226" s="54"/>
      <c r="B226" s="54"/>
      <c r="C226" s="55"/>
      <c r="D226" s="56"/>
      <c r="E226" s="14"/>
      <c r="F226" s="15"/>
      <c r="G226" s="14"/>
      <c r="H226" s="15"/>
      <c r="I226" s="14"/>
      <c r="J226" s="15"/>
      <c r="K226" s="14"/>
      <c r="L226" s="16">
        <f t="shared" si="23"/>
        <v>0</v>
      </c>
      <c r="M226" s="17"/>
      <c r="N226" s="2"/>
    </row>
    <row r="227" spans="1:14" ht="16.5" customHeight="1" x14ac:dyDescent="0.2">
      <c r="A227" s="54"/>
      <c r="B227" s="54"/>
      <c r="C227" s="59"/>
      <c r="D227" s="56"/>
      <c r="E227" s="14"/>
      <c r="F227" s="15"/>
      <c r="G227" s="14"/>
      <c r="H227" s="15"/>
      <c r="I227" s="14"/>
      <c r="J227" s="15"/>
      <c r="K227" s="14"/>
      <c r="L227" s="16">
        <f t="shared" si="23"/>
        <v>0</v>
      </c>
      <c r="M227" s="17"/>
      <c r="N227" s="2"/>
    </row>
    <row r="228" spans="1:14" ht="16.5" customHeight="1" x14ac:dyDescent="0.2">
      <c r="A228" s="54"/>
      <c r="B228" s="54"/>
      <c r="C228" s="59"/>
      <c r="D228" s="56"/>
      <c r="E228" s="14"/>
      <c r="F228" s="15"/>
      <c r="G228" s="14"/>
      <c r="H228" s="15"/>
      <c r="I228" s="14"/>
      <c r="J228" s="15"/>
      <c r="K228" s="14"/>
      <c r="L228" s="16">
        <f t="shared" si="23"/>
        <v>0</v>
      </c>
      <c r="M228" s="17"/>
      <c r="N228" s="2"/>
    </row>
    <row r="229" spans="1:14" ht="16.5" customHeight="1" x14ac:dyDescent="0.2">
      <c r="A229" s="118" t="s">
        <v>18</v>
      </c>
      <c r="B229" s="97"/>
      <c r="C229" s="119"/>
      <c r="D229" s="25"/>
      <c r="E229" s="26" t="e">
        <f>SMALL(E217:E228,1)</f>
        <v>#NUM!</v>
      </c>
      <c r="F229" s="26"/>
      <c r="G229" s="26" t="e">
        <f>SMALL(G217:G228,1)</f>
        <v>#NUM!</v>
      </c>
      <c r="H229" s="26"/>
      <c r="I229" s="26" t="e">
        <f>SMALL(I217:I228,1)</f>
        <v>#NUM!</v>
      </c>
      <c r="J229" s="26"/>
      <c r="K229" s="26" t="e">
        <f>SMALL(K217:K228,1)</f>
        <v>#NUM!</v>
      </c>
      <c r="L229" s="16"/>
      <c r="M229" s="17"/>
      <c r="N229" s="2"/>
    </row>
    <row r="230" spans="1:14" ht="16.5" customHeight="1" x14ac:dyDescent="0.2">
      <c r="A230" s="118" t="s">
        <v>18</v>
      </c>
      <c r="B230" s="97"/>
      <c r="C230" s="119"/>
      <c r="D230" s="25"/>
      <c r="E230" s="26" t="e">
        <f>SMALL(E217:E228,2)</f>
        <v>#NUM!</v>
      </c>
      <c r="F230" s="26"/>
      <c r="G230" s="26" t="e">
        <f>SMALL(G217:G228,2)</f>
        <v>#NUM!</v>
      </c>
      <c r="H230" s="26"/>
      <c r="I230" s="26" t="e">
        <f>SMALL(I217:I228,2)</f>
        <v>#NUM!</v>
      </c>
      <c r="J230" s="26"/>
      <c r="K230" s="26" t="e">
        <f>SMALL(K217:K228,2)</f>
        <v>#NUM!</v>
      </c>
      <c r="L230" s="27"/>
      <c r="M230" s="28"/>
      <c r="N230" s="2"/>
    </row>
    <row r="231" spans="1:14" ht="16.5" customHeight="1" x14ac:dyDescent="0.2">
      <c r="A231" s="118" t="s">
        <v>18</v>
      </c>
      <c r="B231" s="97"/>
      <c r="C231" s="119"/>
      <c r="D231" s="25"/>
      <c r="E231" s="26" t="e">
        <f>SMALL(E217:E228,3)</f>
        <v>#NUM!</v>
      </c>
      <c r="F231" s="26"/>
      <c r="G231" s="26" t="e">
        <f>SMALL(G217:G228,3)</f>
        <v>#NUM!</v>
      </c>
      <c r="H231" s="26"/>
      <c r="I231" s="26" t="e">
        <f>SMALL(I217:I228,3)</f>
        <v>#NUM!</v>
      </c>
      <c r="J231" s="26"/>
      <c r="K231" s="26" t="e">
        <f>SMALL(K217:K228,3)</f>
        <v>#NUM!</v>
      </c>
      <c r="L231" s="27"/>
      <c r="M231" s="28"/>
      <c r="N231" s="2"/>
    </row>
    <row r="232" spans="1:14" ht="16.5" customHeight="1" x14ac:dyDescent="0.2">
      <c r="A232" s="118" t="s">
        <v>18</v>
      </c>
      <c r="B232" s="97"/>
      <c r="C232" s="119"/>
      <c r="D232" s="25"/>
      <c r="E232" s="26" t="e">
        <f>SMALL(E217:E228,4)</f>
        <v>#NUM!</v>
      </c>
      <c r="F232" s="26"/>
      <c r="G232" s="26" t="e">
        <f>SMALL(G217:G228,4)</f>
        <v>#NUM!</v>
      </c>
      <c r="H232" s="26"/>
      <c r="I232" s="26" t="e">
        <f>SMALL(I217:I228,4)</f>
        <v>#NUM!</v>
      </c>
      <c r="J232" s="26"/>
      <c r="K232" s="26" t="e">
        <f>SMALL(K217:K228,4)</f>
        <v>#NUM!</v>
      </c>
      <c r="L232" s="27"/>
      <c r="M232" s="28"/>
      <c r="N232" s="2"/>
    </row>
    <row r="233" spans="1:14" ht="16.5" customHeight="1" x14ac:dyDescent="0.2">
      <c r="A233" s="118" t="s">
        <v>18</v>
      </c>
      <c r="B233" s="97"/>
      <c r="C233" s="119"/>
      <c r="D233" s="30"/>
      <c r="E233" s="26" t="e">
        <f>SMALL(E217:E228,5)</f>
        <v>#NUM!</v>
      </c>
      <c r="F233" s="31"/>
      <c r="G233" s="31" t="e">
        <f>SMALL(G217:G228,5)</f>
        <v>#NUM!</v>
      </c>
      <c r="H233" s="31"/>
      <c r="I233" s="26" t="e">
        <f>SMALL(I217:I228,5)</f>
        <v>#NUM!</v>
      </c>
      <c r="J233" s="31"/>
      <c r="K233" s="31" t="e">
        <f>SMALL(K217:K228,5)</f>
        <v>#NUM!</v>
      </c>
      <c r="L233" s="32"/>
      <c r="M233" s="28"/>
      <c r="N233" s="2"/>
    </row>
    <row r="234" spans="1:14" ht="16.5" customHeight="1" x14ac:dyDescent="0.2">
      <c r="A234" s="118" t="s">
        <v>18</v>
      </c>
      <c r="B234" s="97"/>
      <c r="C234" s="119"/>
      <c r="D234" s="30"/>
      <c r="E234" s="26" t="e">
        <f>SMALL(E217:E228,6)</f>
        <v>#NUM!</v>
      </c>
      <c r="F234" s="31"/>
      <c r="G234" s="31" t="e">
        <f>SMALL(G217:G228,6)</f>
        <v>#NUM!</v>
      </c>
      <c r="H234" s="31"/>
      <c r="I234" s="31" t="e">
        <f>SMALL(I217:I228,6)</f>
        <v>#NUM!</v>
      </c>
      <c r="J234" s="31"/>
      <c r="K234" s="31" t="e">
        <f>SMALL(K217:K228,6)</f>
        <v>#NUM!</v>
      </c>
      <c r="L234" s="32"/>
      <c r="M234" s="28"/>
      <c r="N234" s="2"/>
    </row>
    <row r="235" spans="1:14" ht="16.5" customHeight="1" x14ac:dyDescent="0.25">
      <c r="A235" s="120" t="s">
        <v>19</v>
      </c>
      <c r="B235" s="107"/>
      <c r="C235" s="108"/>
      <c r="D235" s="33"/>
      <c r="E235" s="34" t="e">
        <f>SUM(E217:E228)-E229-E230-E231-E232-E233-E234</f>
        <v>#NUM!</v>
      </c>
      <c r="F235" s="34"/>
      <c r="G235" s="34" t="e">
        <f>SUM(G217:G228)-G229-G230-G231-G232-G233-G234</f>
        <v>#NUM!</v>
      </c>
      <c r="H235" s="34"/>
      <c r="I235" s="34" t="e">
        <f>SUM(I217:I228)-I229-I230-I231-I232-I233-I234</f>
        <v>#NUM!</v>
      </c>
      <c r="J235" s="34"/>
      <c r="K235" s="34" t="e">
        <f>SUM(K217:K228)-K229-K230-K231-K232-K233-K234</f>
        <v>#NUM!</v>
      </c>
      <c r="L235" s="35" t="e">
        <f>SUM($E235+$G235+$I235+$K235)</f>
        <v>#NUM!</v>
      </c>
      <c r="M235" s="17"/>
      <c r="N235" s="2"/>
    </row>
    <row r="236" spans="1:14" ht="16.5" customHeight="1" x14ac:dyDescent="0.2">
      <c r="B236" s="67" t="s">
        <v>24</v>
      </c>
      <c r="C236" s="67">
        <v>3</v>
      </c>
      <c r="D236" s="2">
        <f>COUNTIF(D217:D228,$C$28)</f>
        <v>0</v>
      </c>
      <c r="F236" s="2">
        <f>COUNTIF(F217:F228,$C$28)</f>
        <v>0</v>
      </c>
      <c r="H236" s="2">
        <f>COUNTIF(H217:H228,$C$28)</f>
        <v>0</v>
      </c>
      <c r="J236" s="2">
        <f>COUNTIF(J217:J228,$C$28)</f>
        <v>0</v>
      </c>
      <c r="L236" s="2"/>
      <c r="M236" s="2"/>
      <c r="N236" s="2"/>
    </row>
    <row r="237" spans="1:14" ht="16.5" customHeight="1" x14ac:dyDescent="0.2">
      <c r="B237" s="67" t="s">
        <v>24</v>
      </c>
      <c r="C237" s="67">
        <v>4</v>
      </c>
      <c r="D237" s="2">
        <f>COUNTIF(D217:D228,$C$29)</f>
        <v>0</v>
      </c>
      <c r="F237" s="2">
        <f>COUNTIF(F217:F228,$C$29)</f>
        <v>0</v>
      </c>
      <c r="H237" s="2">
        <f>COUNTIF(H217:H228,$C$29)</f>
        <v>0</v>
      </c>
      <c r="J237" s="2">
        <f>COUNTIF(J217:J228,$C$29)</f>
        <v>0</v>
      </c>
      <c r="L237" s="2" t="s">
        <v>31</v>
      </c>
      <c r="M237" s="2"/>
      <c r="N237" s="2"/>
    </row>
    <row r="238" spans="1:14" ht="16.5" customHeight="1" x14ac:dyDescent="0.2">
      <c r="B238" s="67" t="s">
        <v>24</v>
      </c>
      <c r="C238" s="67">
        <v>5</v>
      </c>
      <c r="D238" s="2">
        <f>COUNTIF(D217:D228,$C$30)</f>
        <v>0</v>
      </c>
      <c r="F238" s="2">
        <f>COUNTIF(F217:F228,$C$30)</f>
        <v>0</v>
      </c>
      <c r="H238" s="2">
        <f>COUNTIF(H217:H228,$C$30)</f>
        <v>0</v>
      </c>
      <c r="J238" s="2">
        <f>COUNTIF(J217:J228,$C$30)</f>
        <v>0</v>
      </c>
      <c r="L238" s="2" t="s">
        <v>42</v>
      </c>
      <c r="M238" s="2"/>
      <c r="N238" s="2"/>
    </row>
    <row r="239" spans="1:14" ht="16.5" customHeight="1" x14ac:dyDescent="0.25">
      <c r="A239" s="94" t="s">
        <v>16</v>
      </c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95"/>
      <c r="M239" s="4"/>
      <c r="N239" s="2"/>
    </row>
    <row r="240" spans="1:14" ht="16.5" customHeight="1" x14ac:dyDescent="0.25">
      <c r="A240" s="106" t="s">
        <v>40</v>
      </c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8"/>
      <c r="M240" s="4"/>
      <c r="N240" s="2"/>
    </row>
    <row r="241" spans="1:14" ht="16.5" customHeight="1" x14ac:dyDescent="0.25">
      <c r="A241" s="109" t="s">
        <v>5</v>
      </c>
      <c r="B241" s="111" t="s">
        <v>6</v>
      </c>
      <c r="C241" s="113" t="s">
        <v>7</v>
      </c>
      <c r="D241" s="94" t="s">
        <v>8</v>
      </c>
      <c r="E241" s="95"/>
      <c r="F241" s="94" t="s">
        <v>9</v>
      </c>
      <c r="G241" s="95"/>
      <c r="H241" s="94" t="s">
        <v>10</v>
      </c>
      <c r="I241" s="95"/>
      <c r="J241" s="94" t="s">
        <v>11</v>
      </c>
      <c r="K241" s="95"/>
      <c r="L241" s="6" t="s">
        <v>12</v>
      </c>
      <c r="M241" s="4"/>
      <c r="N241" s="2"/>
    </row>
    <row r="242" spans="1:14" ht="16.5" customHeight="1" x14ac:dyDescent="0.25">
      <c r="A242" s="121"/>
      <c r="B242" s="122"/>
      <c r="C242" s="123"/>
      <c r="D242" s="7" t="s">
        <v>14</v>
      </c>
      <c r="E242" s="8" t="s">
        <v>15</v>
      </c>
      <c r="F242" s="7" t="s">
        <v>14</v>
      </c>
      <c r="G242" s="8" t="s">
        <v>15</v>
      </c>
      <c r="H242" s="7" t="s">
        <v>14</v>
      </c>
      <c r="I242" s="8" t="s">
        <v>15</v>
      </c>
      <c r="J242" s="7" t="s">
        <v>14</v>
      </c>
      <c r="K242" s="8" t="s">
        <v>15</v>
      </c>
      <c r="L242" s="9"/>
      <c r="M242" s="4"/>
      <c r="N242" s="2"/>
    </row>
    <row r="243" spans="1:14" ht="16.5" customHeight="1" x14ac:dyDescent="0.2">
      <c r="A243" s="54"/>
      <c r="B243" s="54"/>
      <c r="C243" s="55"/>
      <c r="D243" s="56"/>
      <c r="E243" s="14"/>
      <c r="F243" s="15"/>
      <c r="G243" s="14"/>
      <c r="H243" s="15"/>
      <c r="I243" s="14"/>
      <c r="J243" s="15"/>
      <c r="K243" s="14"/>
      <c r="L243" s="16">
        <f t="shared" ref="L243:L254" si="24">SUM($E243+$G243+$I243+$K243)</f>
        <v>0</v>
      </c>
      <c r="M243" s="17"/>
      <c r="N243" s="2"/>
    </row>
    <row r="244" spans="1:14" ht="16.5" customHeight="1" x14ac:dyDescent="0.2">
      <c r="A244" s="54"/>
      <c r="B244" s="54"/>
      <c r="C244" s="55"/>
      <c r="D244" s="56"/>
      <c r="E244" s="14"/>
      <c r="F244" s="15"/>
      <c r="G244" s="14"/>
      <c r="H244" s="15"/>
      <c r="I244" s="14"/>
      <c r="J244" s="15"/>
      <c r="K244" s="14"/>
      <c r="L244" s="16">
        <f t="shared" si="24"/>
        <v>0</v>
      </c>
      <c r="M244" s="17"/>
      <c r="N244" s="2"/>
    </row>
    <row r="245" spans="1:14" ht="16.5" customHeight="1" x14ac:dyDescent="0.2">
      <c r="A245" s="54"/>
      <c r="B245" s="54"/>
      <c r="C245" s="55"/>
      <c r="D245" s="56"/>
      <c r="E245" s="14"/>
      <c r="F245" s="15"/>
      <c r="G245" s="14"/>
      <c r="H245" s="15"/>
      <c r="I245" s="14"/>
      <c r="J245" s="15"/>
      <c r="K245" s="14"/>
      <c r="L245" s="16">
        <f t="shared" si="24"/>
        <v>0</v>
      </c>
      <c r="M245" s="17"/>
      <c r="N245" s="2"/>
    </row>
    <row r="246" spans="1:14" ht="16.5" customHeight="1" x14ac:dyDescent="0.2">
      <c r="A246" s="54"/>
      <c r="B246" s="54"/>
      <c r="C246" s="57"/>
      <c r="D246" s="56"/>
      <c r="E246" s="14"/>
      <c r="F246" s="15"/>
      <c r="G246" s="14"/>
      <c r="H246" s="15"/>
      <c r="I246" s="14"/>
      <c r="J246" s="15"/>
      <c r="K246" s="14"/>
      <c r="L246" s="16">
        <f t="shared" si="24"/>
        <v>0</v>
      </c>
      <c r="M246" s="17"/>
      <c r="N246" s="2"/>
    </row>
    <row r="247" spans="1:14" ht="16.5" customHeight="1" x14ac:dyDescent="0.2">
      <c r="A247" s="54"/>
      <c r="B247" s="54"/>
      <c r="C247" s="58"/>
      <c r="D247" s="56"/>
      <c r="E247" s="14"/>
      <c r="F247" s="15"/>
      <c r="G247" s="14"/>
      <c r="H247" s="15"/>
      <c r="I247" s="14"/>
      <c r="J247" s="15"/>
      <c r="K247" s="14"/>
      <c r="L247" s="16">
        <f t="shared" si="24"/>
        <v>0</v>
      </c>
      <c r="M247" s="17"/>
      <c r="N247" s="2"/>
    </row>
    <row r="248" spans="1:14" ht="16.5" customHeight="1" x14ac:dyDescent="0.2">
      <c r="A248" s="54"/>
      <c r="B248" s="54"/>
      <c r="C248" s="55"/>
      <c r="D248" s="56"/>
      <c r="E248" s="14"/>
      <c r="F248" s="15"/>
      <c r="G248" s="14"/>
      <c r="H248" s="15"/>
      <c r="I248" s="14"/>
      <c r="J248" s="15"/>
      <c r="K248" s="14"/>
      <c r="L248" s="16">
        <f t="shared" si="24"/>
        <v>0</v>
      </c>
      <c r="M248" s="17"/>
      <c r="N248" s="2"/>
    </row>
    <row r="249" spans="1:14" ht="16.5" customHeight="1" x14ac:dyDescent="0.2">
      <c r="A249" s="54"/>
      <c r="B249" s="54"/>
      <c r="C249" s="58"/>
      <c r="D249" s="56"/>
      <c r="E249" s="14"/>
      <c r="F249" s="15"/>
      <c r="G249" s="14"/>
      <c r="H249" s="15"/>
      <c r="I249" s="14"/>
      <c r="J249" s="15"/>
      <c r="K249" s="14"/>
      <c r="L249" s="16">
        <f t="shared" si="24"/>
        <v>0</v>
      </c>
      <c r="M249" s="17"/>
      <c r="N249" s="2"/>
    </row>
    <row r="250" spans="1:14" ht="16.5" customHeight="1" x14ac:dyDescent="0.2">
      <c r="A250" s="54"/>
      <c r="B250" s="54"/>
      <c r="C250" s="55"/>
      <c r="D250" s="56"/>
      <c r="E250" s="14"/>
      <c r="F250" s="15"/>
      <c r="G250" s="14"/>
      <c r="H250" s="15"/>
      <c r="I250" s="14"/>
      <c r="J250" s="15"/>
      <c r="K250" s="14"/>
      <c r="L250" s="16">
        <f t="shared" si="24"/>
        <v>0</v>
      </c>
      <c r="M250" s="17"/>
      <c r="N250" s="2"/>
    </row>
    <row r="251" spans="1:14" ht="16.5" customHeight="1" x14ac:dyDescent="0.2">
      <c r="A251" s="54"/>
      <c r="B251" s="54"/>
      <c r="C251" s="55"/>
      <c r="D251" s="56"/>
      <c r="E251" s="14"/>
      <c r="F251" s="15"/>
      <c r="G251" s="14"/>
      <c r="H251" s="15"/>
      <c r="I251" s="14"/>
      <c r="J251" s="15"/>
      <c r="K251" s="14"/>
      <c r="L251" s="16">
        <f t="shared" si="24"/>
        <v>0</v>
      </c>
      <c r="M251" s="17"/>
      <c r="N251" s="2"/>
    </row>
    <row r="252" spans="1:14" ht="16.5" customHeight="1" x14ac:dyDescent="0.2">
      <c r="A252" s="54"/>
      <c r="B252" s="54"/>
      <c r="C252" s="55"/>
      <c r="D252" s="56"/>
      <c r="E252" s="14"/>
      <c r="F252" s="15"/>
      <c r="G252" s="14"/>
      <c r="H252" s="15"/>
      <c r="I252" s="14"/>
      <c r="J252" s="15"/>
      <c r="K252" s="14"/>
      <c r="L252" s="16">
        <f t="shared" si="24"/>
        <v>0</v>
      </c>
      <c r="M252" s="17"/>
      <c r="N252" s="2"/>
    </row>
    <row r="253" spans="1:14" ht="16.5" customHeight="1" x14ac:dyDescent="0.2">
      <c r="A253" s="54"/>
      <c r="B253" s="54"/>
      <c r="C253" s="59"/>
      <c r="D253" s="56"/>
      <c r="E253" s="14"/>
      <c r="F253" s="15"/>
      <c r="G253" s="14"/>
      <c r="H253" s="15"/>
      <c r="I253" s="14"/>
      <c r="J253" s="15"/>
      <c r="K253" s="14"/>
      <c r="L253" s="16">
        <f t="shared" si="24"/>
        <v>0</v>
      </c>
      <c r="M253" s="17"/>
      <c r="N253" s="2"/>
    </row>
    <row r="254" spans="1:14" ht="16.5" customHeight="1" x14ac:dyDescent="0.2">
      <c r="A254" s="54"/>
      <c r="B254" s="54"/>
      <c r="C254" s="59"/>
      <c r="D254" s="56"/>
      <c r="E254" s="14"/>
      <c r="F254" s="15"/>
      <c r="G254" s="14"/>
      <c r="H254" s="15"/>
      <c r="I254" s="14"/>
      <c r="J254" s="15"/>
      <c r="K254" s="14"/>
      <c r="L254" s="16">
        <f t="shared" si="24"/>
        <v>0</v>
      </c>
      <c r="M254" s="17"/>
      <c r="N254" s="2"/>
    </row>
    <row r="255" spans="1:14" ht="16.5" customHeight="1" x14ac:dyDescent="0.2">
      <c r="A255" s="118" t="s">
        <v>18</v>
      </c>
      <c r="B255" s="97"/>
      <c r="C255" s="119"/>
      <c r="D255" s="25"/>
      <c r="E255" s="26" t="e">
        <f>SMALL(E243:E254,1)</f>
        <v>#NUM!</v>
      </c>
      <c r="F255" s="26"/>
      <c r="G255" s="26" t="e">
        <f>SMALL(G243:G254,1)</f>
        <v>#NUM!</v>
      </c>
      <c r="H255" s="26"/>
      <c r="I255" s="26" t="e">
        <f>SMALL(I243:I254,1)</f>
        <v>#NUM!</v>
      </c>
      <c r="J255" s="26"/>
      <c r="K255" s="26" t="e">
        <f>SMALL(K243:K254,1)</f>
        <v>#NUM!</v>
      </c>
      <c r="L255" s="16"/>
      <c r="M255" s="17"/>
      <c r="N255" s="2"/>
    </row>
    <row r="256" spans="1:14" ht="16.5" customHeight="1" x14ac:dyDescent="0.2">
      <c r="A256" s="118" t="s">
        <v>18</v>
      </c>
      <c r="B256" s="97"/>
      <c r="C256" s="119"/>
      <c r="D256" s="25"/>
      <c r="E256" s="26" t="e">
        <f>SMALL(E243:E254,2)</f>
        <v>#NUM!</v>
      </c>
      <c r="F256" s="26"/>
      <c r="G256" s="26" t="e">
        <f>SMALL(G243:G254,2)</f>
        <v>#NUM!</v>
      </c>
      <c r="H256" s="26"/>
      <c r="I256" s="26" t="e">
        <f>SMALL(I243:I254,2)</f>
        <v>#NUM!</v>
      </c>
      <c r="J256" s="26"/>
      <c r="K256" s="26" t="e">
        <f>SMALL(K243:K254,2)</f>
        <v>#NUM!</v>
      </c>
      <c r="L256" s="27"/>
      <c r="M256" s="28"/>
      <c r="N256" s="2"/>
    </row>
    <row r="257" spans="1:14" ht="16.5" customHeight="1" x14ac:dyDescent="0.2">
      <c r="A257" s="118" t="s">
        <v>18</v>
      </c>
      <c r="B257" s="97"/>
      <c r="C257" s="119"/>
      <c r="D257" s="25"/>
      <c r="E257" s="26" t="e">
        <f>SMALL(E243:E254,3)</f>
        <v>#NUM!</v>
      </c>
      <c r="F257" s="26"/>
      <c r="G257" s="26" t="e">
        <f>SMALL(G243:G254,3)</f>
        <v>#NUM!</v>
      </c>
      <c r="H257" s="26"/>
      <c r="I257" s="26" t="e">
        <f>SMALL(I243:I254,3)</f>
        <v>#NUM!</v>
      </c>
      <c r="J257" s="26"/>
      <c r="K257" s="26" t="e">
        <f>SMALL(K243:K254,3)</f>
        <v>#NUM!</v>
      </c>
      <c r="L257" s="27"/>
      <c r="M257" s="28"/>
      <c r="N257" s="2"/>
    </row>
    <row r="258" spans="1:14" ht="16.5" customHeight="1" x14ac:dyDescent="0.2">
      <c r="A258" s="118" t="s">
        <v>18</v>
      </c>
      <c r="B258" s="97"/>
      <c r="C258" s="119"/>
      <c r="D258" s="25"/>
      <c r="E258" s="26" t="e">
        <f>SMALL(E243:E254,4)</f>
        <v>#NUM!</v>
      </c>
      <c r="F258" s="26"/>
      <c r="G258" s="26" t="e">
        <f>SMALL(G243:G254,4)</f>
        <v>#NUM!</v>
      </c>
      <c r="H258" s="26"/>
      <c r="I258" s="26" t="e">
        <f>SMALL(I243:I254,4)</f>
        <v>#NUM!</v>
      </c>
      <c r="J258" s="26"/>
      <c r="K258" s="26" t="e">
        <f>SMALL(K243:K254,4)</f>
        <v>#NUM!</v>
      </c>
      <c r="L258" s="27"/>
      <c r="M258" s="28"/>
      <c r="N258" s="2"/>
    </row>
    <row r="259" spans="1:14" ht="16.5" customHeight="1" x14ac:dyDescent="0.2">
      <c r="A259" s="118" t="s">
        <v>18</v>
      </c>
      <c r="B259" s="97"/>
      <c r="C259" s="119"/>
      <c r="D259" s="30"/>
      <c r="E259" s="26" t="e">
        <f>SMALL(E243:E254,5)</f>
        <v>#NUM!</v>
      </c>
      <c r="F259" s="31"/>
      <c r="G259" s="31" t="e">
        <f>SMALL(G243:G254,5)</f>
        <v>#NUM!</v>
      </c>
      <c r="H259" s="31"/>
      <c r="I259" s="26" t="e">
        <f>SMALL(I243:I254,5)</f>
        <v>#NUM!</v>
      </c>
      <c r="J259" s="31"/>
      <c r="K259" s="31" t="e">
        <f>SMALL(K243:K254,5)</f>
        <v>#NUM!</v>
      </c>
      <c r="L259" s="32"/>
      <c r="M259" s="28"/>
      <c r="N259" s="2"/>
    </row>
    <row r="260" spans="1:14" ht="16.5" customHeight="1" x14ac:dyDescent="0.2">
      <c r="A260" s="118" t="s">
        <v>18</v>
      </c>
      <c r="B260" s="97"/>
      <c r="C260" s="119"/>
      <c r="D260" s="30"/>
      <c r="E260" s="26" t="e">
        <f>SMALL(E243:E254,6)</f>
        <v>#NUM!</v>
      </c>
      <c r="F260" s="31"/>
      <c r="G260" s="31" t="e">
        <f>SMALL(G243:G254,6)</f>
        <v>#NUM!</v>
      </c>
      <c r="H260" s="31"/>
      <c r="I260" s="31" t="e">
        <f>SMALL(I243:I254,6)</f>
        <v>#NUM!</v>
      </c>
      <c r="J260" s="31"/>
      <c r="K260" s="31" t="e">
        <f>SMALL(K243:K254,6)</f>
        <v>#NUM!</v>
      </c>
      <c r="L260" s="32"/>
      <c r="M260" s="28"/>
      <c r="N260" s="2"/>
    </row>
    <row r="261" spans="1:14" ht="16.5" customHeight="1" x14ac:dyDescent="0.25">
      <c r="A261" s="120" t="s">
        <v>19</v>
      </c>
      <c r="B261" s="107"/>
      <c r="C261" s="108"/>
      <c r="D261" s="33"/>
      <c r="E261" s="34" t="e">
        <f>SUM(E243:E254)-E255-E256-E257-E258-E259-E260</f>
        <v>#NUM!</v>
      </c>
      <c r="F261" s="34"/>
      <c r="G261" s="34" t="e">
        <f>SUM(G243:G254)-G255-G256-G257-G258-G259-G260</f>
        <v>#NUM!</v>
      </c>
      <c r="H261" s="34"/>
      <c r="I261" s="34" t="e">
        <f>SUM(I243:I254)-I255-I256-I257-I258-I259-I260</f>
        <v>#NUM!</v>
      </c>
      <c r="J261" s="34"/>
      <c r="K261" s="34" t="e">
        <f>SUM(K243:K254)-K255-K256-K257-K258-K259-K260</f>
        <v>#NUM!</v>
      </c>
      <c r="L261" s="35" t="e">
        <f>SUM($E261+$G261+$I261+$K261)</f>
        <v>#NUM!</v>
      </c>
      <c r="M261" s="17"/>
      <c r="N261" s="2"/>
    </row>
    <row r="262" spans="1:14" ht="16.5" customHeight="1" x14ac:dyDescent="0.2">
      <c r="B262" s="67" t="s">
        <v>24</v>
      </c>
      <c r="C262" s="67">
        <v>3</v>
      </c>
      <c r="D262" s="2">
        <f>COUNTIF(D243:D254,$C$28)</f>
        <v>0</v>
      </c>
      <c r="F262" s="2">
        <f>COUNTIF(F243:F254,$C$28)</f>
        <v>0</v>
      </c>
      <c r="H262" s="2">
        <f>COUNTIF(H243:H254,$C$28)</f>
        <v>0</v>
      </c>
      <c r="J262" s="2">
        <f>COUNTIF(J243:J254,$C$28)</f>
        <v>0</v>
      </c>
      <c r="L262" s="2"/>
      <c r="M262" s="2"/>
      <c r="N262" s="2"/>
    </row>
    <row r="263" spans="1:14" ht="16.5" customHeight="1" x14ac:dyDescent="0.2">
      <c r="B263" s="67" t="s">
        <v>24</v>
      </c>
      <c r="C263" s="67">
        <v>4</v>
      </c>
      <c r="D263" s="2">
        <f>COUNTIF(D243:D254,$C$29)</f>
        <v>0</v>
      </c>
      <c r="F263" s="2">
        <f>COUNTIF(F243:F254,$C$29)</f>
        <v>0</v>
      </c>
      <c r="H263" s="2">
        <f>COUNTIF(H243:H254,$C$29)</f>
        <v>0</v>
      </c>
      <c r="J263" s="2">
        <f>COUNTIF(J243:J254,$C$29)</f>
        <v>0</v>
      </c>
      <c r="L263" s="2" t="s">
        <v>31</v>
      </c>
      <c r="M263" s="2"/>
      <c r="N263" s="2"/>
    </row>
    <row r="264" spans="1:14" ht="16.5" customHeight="1" x14ac:dyDescent="0.2">
      <c r="B264" s="67" t="s">
        <v>24</v>
      </c>
      <c r="C264" s="67">
        <v>5</v>
      </c>
      <c r="D264" s="2">
        <f>COUNTIF(D243:D254,$C$30)</f>
        <v>0</v>
      </c>
      <c r="F264" s="2">
        <f>COUNTIF(F243:F254,$C$30)</f>
        <v>0</v>
      </c>
      <c r="H264" s="2">
        <f>COUNTIF(H243:H254,$C$30)</f>
        <v>0</v>
      </c>
      <c r="J264" s="2">
        <f>COUNTIF(J243:J254,$C$30)</f>
        <v>0</v>
      </c>
      <c r="L264" s="2" t="s">
        <v>42</v>
      </c>
      <c r="M264" s="2"/>
      <c r="N264" s="2"/>
    </row>
    <row r="265" spans="1:14" ht="16.5" customHeight="1" x14ac:dyDescent="0.25">
      <c r="A265" s="94" t="s">
        <v>16</v>
      </c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95"/>
      <c r="M265" s="4"/>
      <c r="N265" s="2"/>
    </row>
    <row r="266" spans="1:14" ht="16.5" customHeight="1" x14ac:dyDescent="0.25">
      <c r="A266" s="106" t="s">
        <v>40</v>
      </c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8"/>
      <c r="M266" s="4"/>
      <c r="N266" s="2"/>
    </row>
    <row r="267" spans="1:14" ht="16.5" customHeight="1" x14ac:dyDescent="0.25">
      <c r="A267" s="109" t="s">
        <v>5</v>
      </c>
      <c r="B267" s="111" t="s">
        <v>6</v>
      </c>
      <c r="C267" s="113" t="s">
        <v>7</v>
      </c>
      <c r="D267" s="94" t="s">
        <v>8</v>
      </c>
      <c r="E267" s="95"/>
      <c r="F267" s="94" t="s">
        <v>9</v>
      </c>
      <c r="G267" s="95"/>
      <c r="H267" s="94" t="s">
        <v>10</v>
      </c>
      <c r="I267" s="95"/>
      <c r="J267" s="94" t="s">
        <v>11</v>
      </c>
      <c r="K267" s="95"/>
      <c r="L267" s="6" t="s">
        <v>12</v>
      </c>
      <c r="M267" s="4"/>
      <c r="N267" s="2"/>
    </row>
    <row r="268" spans="1:14" ht="16.5" customHeight="1" x14ac:dyDescent="0.25">
      <c r="A268" s="121"/>
      <c r="B268" s="122"/>
      <c r="C268" s="123"/>
      <c r="D268" s="7" t="s">
        <v>14</v>
      </c>
      <c r="E268" s="8" t="s">
        <v>15</v>
      </c>
      <c r="F268" s="7" t="s">
        <v>14</v>
      </c>
      <c r="G268" s="8" t="s">
        <v>15</v>
      </c>
      <c r="H268" s="7" t="s">
        <v>14</v>
      </c>
      <c r="I268" s="8" t="s">
        <v>15</v>
      </c>
      <c r="J268" s="7" t="s">
        <v>14</v>
      </c>
      <c r="K268" s="8" t="s">
        <v>15</v>
      </c>
      <c r="L268" s="9"/>
      <c r="M268" s="4"/>
      <c r="N268" s="2"/>
    </row>
    <row r="269" spans="1:14" ht="16.5" customHeight="1" x14ac:dyDescent="0.2">
      <c r="A269" s="54"/>
      <c r="B269" s="54"/>
      <c r="C269" s="55"/>
      <c r="D269" s="56"/>
      <c r="E269" s="14"/>
      <c r="F269" s="15"/>
      <c r="G269" s="14"/>
      <c r="H269" s="15"/>
      <c r="I269" s="14"/>
      <c r="J269" s="15"/>
      <c r="K269" s="14"/>
      <c r="L269" s="16">
        <f t="shared" ref="L269:L280" si="25">SUM($E269+$G269+$I269+$K269)</f>
        <v>0</v>
      </c>
      <c r="M269" s="17"/>
      <c r="N269" s="2"/>
    </row>
    <row r="270" spans="1:14" ht="16.5" customHeight="1" x14ac:dyDescent="0.2">
      <c r="A270" s="54"/>
      <c r="B270" s="54"/>
      <c r="C270" s="55"/>
      <c r="D270" s="56"/>
      <c r="E270" s="14"/>
      <c r="F270" s="15"/>
      <c r="G270" s="14"/>
      <c r="H270" s="15"/>
      <c r="I270" s="14"/>
      <c r="J270" s="15"/>
      <c r="K270" s="14"/>
      <c r="L270" s="16">
        <f t="shared" si="25"/>
        <v>0</v>
      </c>
      <c r="M270" s="17"/>
      <c r="N270" s="2"/>
    </row>
    <row r="271" spans="1:14" ht="16.5" customHeight="1" x14ac:dyDescent="0.2">
      <c r="A271" s="54"/>
      <c r="B271" s="54"/>
      <c r="C271" s="55"/>
      <c r="D271" s="56"/>
      <c r="E271" s="14"/>
      <c r="F271" s="15"/>
      <c r="G271" s="14"/>
      <c r="H271" s="15"/>
      <c r="I271" s="14"/>
      <c r="J271" s="15"/>
      <c r="K271" s="14"/>
      <c r="L271" s="16">
        <f t="shared" si="25"/>
        <v>0</v>
      </c>
      <c r="M271" s="17"/>
      <c r="N271" s="2"/>
    </row>
    <row r="272" spans="1:14" ht="16.5" customHeight="1" x14ac:dyDescent="0.2">
      <c r="A272" s="54"/>
      <c r="B272" s="54"/>
      <c r="C272" s="57"/>
      <c r="D272" s="56"/>
      <c r="E272" s="14"/>
      <c r="F272" s="15"/>
      <c r="G272" s="14"/>
      <c r="H272" s="15"/>
      <c r="I272" s="14"/>
      <c r="J272" s="15"/>
      <c r="K272" s="14"/>
      <c r="L272" s="16">
        <f t="shared" si="25"/>
        <v>0</v>
      </c>
      <c r="M272" s="17"/>
      <c r="N272" s="2"/>
    </row>
    <row r="273" spans="1:14" ht="16.5" customHeight="1" x14ac:dyDescent="0.2">
      <c r="A273" s="54"/>
      <c r="B273" s="54"/>
      <c r="C273" s="58"/>
      <c r="D273" s="56"/>
      <c r="E273" s="14"/>
      <c r="F273" s="15"/>
      <c r="G273" s="14"/>
      <c r="H273" s="15"/>
      <c r="I273" s="14"/>
      <c r="J273" s="15"/>
      <c r="K273" s="14"/>
      <c r="L273" s="16">
        <f t="shared" si="25"/>
        <v>0</v>
      </c>
      <c r="M273" s="17"/>
      <c r="N273" s="2"/>
    </row>
    <row r="274" spans="1:14" ht="16.5" customHeight="1" x14ac:dyDescent="0.2">
      <c r="A274" s="54"/>
      <c r="B274" s="54"/>
      <c r="C274" s="55"/>
      <c r="D274" s="56"/>
      <c r="E274" s="14"/>
      <c r="F274" s="15"/>
      <c r="G274" s="14"/>
      <c r="H274" s="15"/>
      <c r="I274" s="14"/>
      <c r="J274" s="15"/>
      <c r="K274" s="14"/>
      <c r="L274" s="16">
        <f t="shared" si="25"/>
        <v>0</v>
      </c>
      <c r="M274" s="17"/>
      <c r="N274" s="2"/>
    </row>
    <row r="275" spans="1:14" ht="16.5" customHeight="1" x14ac:dyDescent="0.2">
      <c r="A275" s="54"/>
      <c r="B275" s="54"/>
      <c r="C275" s="58"/>
      <c r="D275" s="56"/>
      <c r="E275" s="14"/>
      <c r="F275" s="15"/>
      <c r="G275" s="14"/>
      <c r="H275" s="15"/>
      <c r="I275" s="14"/>
      <c r="J275" s="15"/>
      <c r="K275" s="14"/>
      <c r="L275" s="16">
        <f t="shared" si="25"/>
        <v>0</v>
      </c>
      <c r="M275" s="17"/>
      <c r="N275" s="2"/>
    </row>
    <row r="276" spans="1:14" ht="16.5" customHeight="1" x14ac:dyDescent="0.2">
      <c r="A276" s="54"/>
      <c r="B276" s="54"/>
      <c r="C276" s="55"/>
      <c r="D276" s="56"/>
      <c r="E276" s="14"/>
      <c r="F276" s="15"/>
      <c r="G276" s="14"/>
      <c r="H276" s="15"/>
      <c r="I276" s="14"/>
      <c r="J276" s="15"/>
      <c r="K276" s="14"/>
      <c r="L276" s="16">
        <f t="shared" si="25"/>
        <v>0</v>
      </c>
      <c r="M276" s="17"/>
      <c r="N276" s="2"/>
    </row>
    <row r="277" spans="1:14" ht="16.5" customHeight="1" x14ac:dyDescent="0.2">
      <c r="A277" s="54"/>
      <c r="B277" s="54"/>
      <c r="C277" s="55"/>
      <c r="D277" s="56"/>
      <c r="E277" s="14"/>
      <c r="F277" s="15"/>
      <c r="G277" s="14"/>
      <c r="H277" s="15"/>
      <c r="I277" s="14"/>
      <c r="J277" s="15"/>
      <c r="K277" s="14"/>
      <c r="L277" s="16">
        <f t="shared" si="25"/>
        <v>0</v>
      </c>
      <c r="M277" s="17"/>
      <c r="N277" s="2"/>
    </row>
    <row r="278" spans="1:14" ht="16.5" customHeight="1" x14ac:dyDescent="0.2">
      <c r="A278" s="54"/>
      <c r="B278" s="54"/>
      <c r="C278" s="55"/>
      <c r="D278" s="56"/>
      <c r="E278" s="14"/>
      <c r="F278" s="15"/>
      <c r="G278" s="14"/>
      <c r="H278" s="15"/>
      <c r="I278" s="14"/>
      <c r="J278" s="15"/>
      <c r="K278" s="14"/>
      <c r="L278" s="16">
        <f t="shared" si="25"/>
        <v>0</v>
      </c>
      <c r="M278" s="17"/>
      <c r="N278" s="2"/>
    </row>
    <row r="279" spans="1:14" ht="16.5" customHeight="1" x14ac:dyDescent="0.2">
      <c r="A279" s="54"/>
      <c r="B279" s="54"/>
      <c r="C279" s="59"/>
      <c r="D279" s="56"/>
      <c r="E279" s="14"/>
      <c r="F279" s="15"/>
      <c r="G279" s="14"/>
      <c r="H279" s="15"/>
      <c r="I279" s="14"/>
      <c r="J279" s="15"/>
      <c r="K279" s="14"/>
      <c r="L279" s="16">
        <f t="shared" si="25"/>
        <v>0</v>
      </c>
      <c r="M279" s="17"/>
      <c r="N279" s="2"/>
    </row>
    <row r="280" spans="1:14" ht="16.5" customHeight="1" x14ac:dyDescent="0.2">
      <c r="A280" s="54"/>
      <c r="B280" s="54"/>
      <c r="C280" s="59"/>
      <c r="D280" s="56"/>
      <c r="E280" s="14"/>
      <c r="F280" s="15"/>
      <c r="G280" s="14"/>
      <c r="H280" s="15"/>
      <c r="I280" s="14"/>
      <c r="J280" s="15"/>
      <c r="K280" s="14"/>
      <c r="L280" s="16">
        <f t="shared" si="25"/>
        <v>0</v>
      </c>
      <c r="M280" s="17"/>
      <c r="N280" s="2"/>
    </row>
    <row r="281" spans="1:14" ht="16.5" customHeight="1" x14ac:dyDescent="0.2">
      <c r="A281" s="118" t="s">
        <v>18</v>
      </c>
      <c r="B281" s="97"/>
      <c r="C281" s="119"/>
      <c r="D281" s="25"/>
      <c r="E281" s="26" t="e">
        <f>SMALL(E269:E280,1)</f>
        <v>#NUM!</v>
      </c>
      <c r="F281" s="26"/>
      <c r="G281" s="26" t="e">
        <f>SMALL(G269:G280,1)</f>
        <v>#NUM!</v>
      </c>
      <c r="H281" s="26"/>
      <c r="I281" s="26" t="e">
        <f>SMALL(I269:I280,1)</f>
        <v>#NUM!</v>
      </c>
      <c r="J281" s="26"/>
      <c r="K281" s="26" t="e">
        <f>SMALL(K269:K280,1)</f>
        <v>#NUM!</v>
      </c>
      <c r="L281" s="16"/>
      <c r="M281" s="17"/>
      <c r="N281" s="2"/>
    </row>
    <row r="282" spans="1:14" ht="16.5" customHeight="1" x14ac:dyDescent="0.2">
      <c r="A282" s="118" t="s">
        <v>18</v>
      </c>
      <c r="B282" s="97"/>
      <c r="C282" s="119"/>
      <c r="D282" s="25"/>
      <c r="E282" s="26" t="e">
        <f>SMALL(E269:E280,2)</f>
        <v>#NUM!</v>
      </c>
      <c r="F282" s="26"/>
      <c r="G282" s="26" t="e">
        <f>SMALL(G269:G280,2)</f>
        <v>#NUM!</v>
      </c>
      <c r="H282" s="26"/>
      <c r="I282" s="26" t="e">
        <f>SMALL(I269:I280,2)</f>
        <v>#NUM!</v>
      </c>
      <c r="J282" s="26"/>
      <c r="K282" s="26" t="e">
        <f>SMALL(K269:K280,2)</f>
        <v>#NUM!</v>
      </c>
      <c r="L282" s="27"/>
      <c r="M282" s="28"/>
      <c r="N282" s="2"/>
    </row>
    <row r="283" spans="1:14" ht="16.5" customHeight="1" x14ac:dyDescent="0.2">
      <c r="A283" s="118" t="s">
        <v>18</v>
      </c>
      <c r="B283" s="97"/>
      <c r="C283" s="119"/>
      <c r="D283" s="25"/>
      <c r="E283" s="26" t="e">
        <f>SMALL(E269:E280,3)</f>
        <v>#NUM!</v>
      </c>
      <c r="F283" s="26"/>
      <c r="G283" s="26" t="e">
        <f>SMALL(G269:G280,3)</f>
        <v>#NUM!</v>
      </c>
      <c r="H283" s="26"/>
      <c r="I283" s="26" t="e">
        <f>SMALL(I269:I280,3)</f>
        <v>#NUM!</v>
      </c>
      <c r="J283" s="26"/>
      <c r="K283" s="26" t="e">
        <f>SMALL(K269:K280,3)</f>
        <v>#NUM!</v>
      </c>
      <c r="L283" s="27"/>
      <c r="M283" s="28"/>
      <c r="N283" s="2"/>
    </row>
    <row r="284" spans="1:14" ht="16.5" customHeight="1" x14ac:dyDescent="0.2">
      <c r="A284" s="118" t="s">
        <v>18</v>
      </c>
      <c r="B284" s="97"/>
      <c r="C284" s="119"/>
      <c r="D284" s="25"/>
      <c r="E284" s="26" t="e">
        <f>SMALL(E269:E280,4)</f>
        <v>#NUM!</v>
      </c>
      <c r="F284" s="26"/>
      <c r="G284" s="26" t="e">
        <f>SMALL(G269:G280,4)</f>
        <v>#NUM!</v>
      </c>
      <c r="H284" s="26"/>
      <c r="I284" s="26" t="e">
        <f>SMALL(I269:I280,4)</f>
        <v>#NUM!</v>
      </c>
      <c r="J284" s="26"/>
      <c r="K284" s="26" t="e">
        <f>SMALL(K269:K280,4)</f>
        <v>#NUM!</v>
      </c>
      <c r="L284" s="27"/>
      <c r="M284" s="28"/>
      <c r="N284" s="2"/>
    </row>
    <row r="285" spans="1:14" ht="16.5" customHeight="1" x14ac:dyDescent="0.2">
      <c r="A285" s="118" t="s">
        <v>18</v>
      </c>
      <c r="B285" s="97"/>
      <c r="C285" s="119"/>
      <c r="D285" s="30"/>
      <c r="E285" s="26" t="e">
        <f>SMALL(E269:E280,5)</f>
        <v>#NUM!</v>
      </c>
      <c r="F285" s="31"/>
      <c r="G285" s="31" t="e">
        <f>SMALL(G269:G280,5)</f>
        <v>#NUM!</v>
      </c>
      <c r="H285" s="31"/>
      <c r="I285" s="26" t="e">
        <f>SMALL(I269:I280,5)</f>
        <v>#NUM!</v>
      </c>
      <c r="J285" s="31"/>
      <c r="K285" s="31" t="e">
        <f>SMALL(K269:K280,5)</f>
        <v>#NUM!</v>
      </c>
      <c r="L285" s="32"/>
      <c r="M285" s="28"/>
      <c r="N285" s="2"/>
    </row>
    <row r="286" spans="1:14" ht="16.5" customHeight="1" x14ac:dyDescent="0.2">
      <c r="A286" s="118" t="s">
        <v>18</v>
      </c>
      <c r="B286" s="97"/>
      <c r="C286" s="119"/>
      <c r="D286" s="30"/>
      <c r="E286" s="26" t="e">
        <f>SMALL(E269:E280,6)</f>
        <v>#NUM!</v>
      </c>
      <c r="F286" s="31"/>
      <c r="G286" s="31" t="e">
        <f>SMALL(G269:G280,6)</f>
        <v>#NUM!</v>
      </c>
      <c r="H286" s="31"/>
      <c r="I286" s="31" t="e">
        <f>SMALL(I269:I280,6)</f>
        <v>#NUM!</v>
      </c>
      <c r="J286" s="31"/>
      <c r="K286" s="31" t="e">
        <f>SMALL(K269:K280,6)</f>
        <v>#NUM!</v>
      </c>
      <c r="L286" s="32"/>
      <c r="M286" s="28"/>
      <c r="N286" s="2"/>
    </row>
    <row r="287" spans="1:14" ht="16.5" customHeight="1" x14ac:dyDescent="0.25">
      <c r="A287" s="120" t="s">
        <v>19</v>
      </c>
      <c r="B287" s="107"/>
      <c r="C287" s="108"/>
      <c r="D287" s="33"/>
      <c r="E287" s="34" t="e">
        <f>SUM(E269:E280)-E281-E282-E283-E284-E285-E286</f>
        <v>#NUM!</v>
      </c>
      <c r="F287" s="34"/>
      <c r="G287" s="34" t="e">
        <f>SUM(G269:G280)-G281-G282-G283-G284-G285-G286</f>
        <v>#NUM!</v>
      </c>
      <c r="H287" s="34"/>
      <c r="I287" s="34" t="e">
        <f>SUM(I269:I280)-I281-I282-I283-I284-I285-I286</f>
        <v>#NUM!</v>
      </c>
      <c r="J287" s="34"/>
      <c r="K287" s="34" t="e">
        <f>SUM(K269:K280)-K281-K282-K283-K284-K285-K286</f>
        <v>#NUM!</v>
      </c>
      <c r="L287" s="35" t="e">
        <f>SUM($E287+$G287+$I287+$K287)</f>
        <v>#NUM!</v>
      </c>
      <c r="M287" s="17"/>
      <c r="N287" s="2"/>
    </row>
    <row r="288" spans="1:14" ht="16.5" customHeight="1" x14ac:dyDescent="0.2">
      <c r="B288" s="67" t="s">
        <v>24</v>
      </c>
      <c r="C288" s="67">
        <v>3</v>
      </c>
      <c r="D288" s="2">
        <f>COUNTIF(D269:D280,$C$28)</f>
        <v>0</v>
      </c>
      <c r="F288" s="2">
        <f>COUNTIF(F269:F280,$C$28)</f>
        <v>0</v>
      </c>
      <c r="H288" s="2">
        <f>COUNTIF(H269:H280,$C$28)</f>
        <v>0</v>
      </c>
      <c r="J288" s="2">
        <f>COUNTIF(J269:J280,$C$28)</f>
        <v>0</v>
      </c>
      <c r="L288" s="2"/>
      <c r="M288" s="2"/>
      <c r="N288" s="2"/>
    </row>
    <row r="289" spans="1:14" ht="16.5" customHeight="1" x14ac:dyDescent="0.2">
      <c r="B289" s="67" t="s">
        <v>24</v>
      </c>
      <c r="C289" s="67">
        <v>4</v>
      </c>
      <c r="D289" s="2">
        <f>COUNTIF(D269:D280,$C$29)</f>
        <v>0</v>
      </c>
      <c r="F289" s="2">
        <f>COUNTIF(F269:F280,$C$29)</f>
        <v>0</v>
      </c>
      <c r="H289" s="2">
        <f>COUNTIF(H269:H280,$C$29)</f>
        <v>0</v>
      </c>
      <c r="J289" s="2">
        <f>COUNTIF(J269:J280,$C$29)</f>
        <v>0</v>
      </c>
      <c r="L289" s="2" t="s">
        <v>31</v>
      </c>
      <c r="M289" s="2"/>
      <c r="N289" s="2"/>
    </row>
    <row r="290" spans="1:14" ht="16.5" customHeight="1" x14ac:dyDescent="0.2">
      <c r="B290" s="67" t="s">
        <v>24</v>
      </c>
      <c r="C290" s="67">
        <v>5</v>
      </c>
      <c r="D290" s="2">
        <f>COUNTIF(D269:D280,$C$30)</f>
        <v>0</v>
      </c>
      <c r="F290" s="2">
        <f>COUNTIF(F269:F280,$C$30)</f>
        <v>0</v>
      </c>
      <c r="H290" s="2">
        <f>COUNTIF(H269:H280,$C$30)</f>
        <v>0</v>
      </c>
      <c r="J290" s="2">
        <f>COUNTIF(J269:J280,$C$30)</f>
        <v>0</v>
      </c>
      <c r="L290" s="2" t="s">
        <v>42</v>
      </c>
      <c r="M290" s="2"/>
      <c r="N290" s="2"/>
    </row>
    <row r="291" spans="1:14" ht="16.5" customHeight="1" x14ac:dyDescent="0.25">
      <c r="A291" s="94" t="s">
        <v>16</v>
      </c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95"/>
      <c r="M291" s="4"/>
      <c r="N291" s="2"/>
    </row>
    <row r="292" spans="1:14" ht="16.5" customHeight="1" x14ac:dyDescent="0.25">
      <c r="A292" s="106" t="s">
        <v>40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8"/>
      <c r="M292" s="4"/>
      <c r="N292" s="2"/>
    </row>
    <row r="293" spans="1:14" ht="16.5" customHeight="1" x14ac:dyDescent="0.25">
      <c r="A293" s="109" t="s">
        <v>5</v>
      </c>
      <c r="B293" s="111" t="s">
        <v>6</v>
      </c>
      <c r="C293" s="113" t="s">
        <v>7</v>
      </c>
      <c r="D293" s="94" t="s">
        <v>8</v>
      </c>
      <c r="E293" s="95"/>
      <c r="F293" s="94" t="s">
        <v>9</v>
      </c>
      <c r="G293" s="95"/>
      <c r="H293" s="94" t="s">
        <v>10</v>
      </c>
      <c r="I293" s="95"/>
      <c r="J293" s="94" t="s">
        <v>11</v>
      </c>
      <c r="K293" s="95"/>
      <c r="L293" s="6" t="s">
        <v>12</v>
      </c>
      <c r="M293" s="4"/>
      <c r="N293" s="2"/>
    </row>
    <row r="294" spans="1:14" ht="16.5" customHeight="1" x14ac:dyDescent="0.25">
      <c r="A294" s="121"/>
      <c r="B294" s="122"/>
      <c r="C294" s="123"/>
      <c r="D294" s="7" t="s">
        <v>14</v>
      </c>
      <c r="E294" s="8" t="s">
        <v>15</v>
      </c>
      <c r="F294" s="7" t="s">
        <v>14</v>
      </c>
      <c r="G294" s="8" t="s">
        <v>15</v>
      </c>
      <c r="H294" s="7" t="s">
        <v>14</v>
      </c>
      <c r="I294" s="8" t="s">
        <v>15</v>
      </c>
      <c r="J294" s="7" t="s">
        <v>14</v>
      </c>
      <c r="K294" s="8" t="s">
        <v>15</v>
      </c>
      <c r="L294" s="9"/>
      <c r="M294" s="4"/>
      <c r="N294" s="2"/>
    </row>
    <row r="295" spans="1:14" ht="16.5" customHeight="1" x14ac:dyDescent="0.2">
      <c r="A295" s="54"/>
      <c r="B295" s="54"/>
      <c r="C295" s="55"/>
      <c r="D295" s="56"/>
      <c r="E295" s="14"/>
      <c r="F295" s="15"/>
      <c r="G295" s="14"/>
      <c r="H295" s="15"/>
      <c r="I295" s="14"/>
      <c r="J295" s="15"/>
      <c r="K295" s="14"/>
      <c r="L295" s="16">
        <f t="shared" ref="L295:L306" si="26">SUM($E295+$G295+$I295+$K295)</f>
        <v>0</v>
      </c>
      <c r="M295" s="17"/>
      <c r="N295" s="2"/>
    </row>
    <row r="296" spans="1:14" ht="16.5" customHeight="1" x14ac:dyDescent="0.2">
      <c r="A296" s="54"/>
      <c r="B296" s="54"/>
      <c r="C296" s="55"/>
      <c r="D296" s="56"/>
      <c r="E296" s="14"/>
      <c r="F296" s="15"/>
      <c r="G296" s="14"/>
      <c r="H296" s="15"/>
      <c r="I296" s="14"/>
      <c r="J296" s="15"/>
      <c r="K296" s="14"/>
      <c r="L296" s="16">
        <f t="shared" si="26"/>
        <v>0</v>
      </c>
      <c r="M296" s="17"/>
      <c r="N296" s="2"/>
    </row>
    <row r="297" spans="1:14" ht="16.5" customHeight="1" x14ac:dyDescent="0.2">
      <c r="A297" s="54"/>
      <c r="B297" s="54"/>
      <c r="C297" s="55"/>
      <c r="D297" s="56"/>
      <c r="E297" s="14"/>
      <c r="F297" s="15"/>
      <c r="G297" s="14"/>
      <c r="H297" s="15"/>
      <c r="I297" s="14"/>
      <c r="J297" s="15"/>
      <c r="K297" s="14"/>
      <c r="L297" s="16">
        <f t="shared" si="26"/>
        <v>0</v>
      </c>
      <c r="M297" s="17"/>
      <c r="N297" s="2"/>
    </row>
    <row r="298" spans="1:14" ht="16.5" customHeight="1" x14ac:dyDescent="0.2">
      <c r="A298" s="54"/>
      <c r="B298" s="54"/>
      <c r="C298" s="57"/>
      <c r="D298" s="56"/>
      <c r="E298" s="14"/>
      <c r="F298" s="15"/>
      <c r="G298" s="14"/>
      <c r="H298" s="15"/>
      <c r="I298" s="14"/>
      <c r="J298" s="15"/>
      <c r="K298" s="14"/>
      <c r="L298" s="16">
        <f t="shared" si="26"/>
        <v>0</v>
      </c>
      <c r="M298" s="17"/>
      <c r="N298" s="2"/>
    </row>
    <row r="299" spans="1:14" ht="16.5" customHeight="1" x14ac:dyDescent="0.2">
      <c r="A299" s="54"/>
      <c r="B299" s="54"/>
      <c r="C299" s="58"/>
      <c r="D299" s="56"/>
      <c r="E299" s="14"/>
      <c r="F299" s="15"/>
      <c r="G299" s="14"/>
      <c r="H299" s="15"/>
      <c r="I299" s="14"/>
      <c r="J299" s="15"/>
      <c r="K299" s="14"/>
      <c r="L299" s="16">
        <f t="shared" si="26"/>
        <v>0</v>
      </c>
      <c r="M299" s="17"/>
      <c r="N299" s="2"/>
    </row>
    <row r="300" spans="1:14" ht="16.5" customHeight="1" x14ac:dyDescent="0.2">
      <c r="A300" s="54"/>
      <c r="B300" s="54"/>
      <c r="C300" s="55"/>
      <c r="D300" s="56"/>
      <c r="E300" s="14"/>
      <c r="F300" s="15"/>
      <c r="G300" s="14"/>
      <c r="H300" s="15"/>
      <c r="I300" s="14"/>
      <c r="J300" s="15"/>
      <c r="K300" s="14"/>
      <c r="L300" s="16">
        <f t="shared" si="26"/>
        <v>0</v>
      </c>
      <c r="M300" s="17"/>
      <c r="N300" s="2"/>
    </row>
    <row r="301" spans="1:14" ht="16.5" customHeight="1" x14ac:dyDescent="0.2">
      <c r="A301" s="54"/>
      <c r="B301" s="54"/>
      <c r="C301" s="58"/>
      <c r="D301" s="56"/>
      <c r="E301" s="14"/>
      <c r="F301" s="15"/>
      <c r="G301" s="14"/>
      <c r="H301" s="15"/>
      <c r="I301" s="14"/>
      <c r="J301" s="15"/>
      <c r="K301" s="14"/>
      <c r="L301" s="16">
        <f t="shared" si="26"/>
        <v>0</v>
      </c>
      <c r="M301" s="17"/>
      <c r="N301" s="2"/>
    </row>
    <row r="302" spans="1:14" ht="16.5" customHeight="1" x14ac:dyDescent="0.2">
      <c r="A302" s="54"/>
      <c r="B302" s="54"/>
      <c r="C302" s="55"/>
      <c r="D302" s="56"/>
      <c r="E302" s="14"/>
      <c r="F302" s="15"/>
      <c r="G302" s="14"/>
      <c r="H302" s="15"/>
      <c r="I302" s="14"/>
      <c r="J302" s="15"/>
      <c r="K302" s="14"/>
      <c r="L302" s="16">
        <f t="shared" si="26"/>
        <v>0</v>
      </c>
      <c r="M302" s="17"/>
      <c r="N302" s="2"/>
    </row>
    <row r="303" spans="1:14" ht="16.5" customHeight="1" x14ac:dyDescent="0.2">
      <c r="A303" s="54"/>
      <c r="B303" s="54"/>
      <c r="C303" s="55"/>
      <c r="D303" s="56"/>
      <c r="E303" s="14"/>
      <c r="F303" s="15"/>
      <c r="G303" s="14"/>
      <c r="H303" s="15"/>
      <c r="I303" s="14"/>
      <c r="J303" s="15"/>
      <c r="K303" s="14"/>
      <c r="L303" s="16">
        <f t="shared" si="26"/>
        <v>0</v>
      </c>
      <c r="M303" s="17"/>
      <c r="N303" s="2"/>
    </row>
    <row r="304" spans="1:14" ht="16.5" customHeight="1" x14ac:dyDescent="0.2">
      <c r="A304" s="54"/>
      <c r="B304" s="54"/>
      <c r="C304" s="55"/>
      <c r="D304" s="56"/>
      <c r="E304" s="14"/>
      <c r="F304" s="15"/>
      <c r="G304" s="14"/>
      <c r="H304" s="15"/>
      <c r="I304" s="14"/>
      <c r="J304" s="15"/>
      <c r="K304" s="14"/>
      <c r="L304" s="16">
        <f t="shared" si="26"/>
        <v>0</v>
      </c>
      <c r="M304" s="17"/>
      <c r="N304" s="2"/>
    </row>
    <row r="305" spans="1:14" ht="16.5" customHeight="1" x14ac:dyDescent="0.2">
      <c r="A305" s="54"/>
      <c r="B305" s="54"/>
      <c r="C305" s="59"/>
      <c r="D305" s="56"/>
      <c r="E305" s="14"/>
      <c r="F305" s="15"/>
      <c r="G305" s="14"/>
      <c r="H305" s="15"/>
      <c r="I305" s="14"/>
      <c r="J305" s="15"/>
      <c r="K305" s="14"/>
      <c r="L305" s="16">
        <f t="shared" si="26"/>
        <v>0</v>
      </c>
      <c r="M305" s="17"/>
      <c r="N305" s="2"/>
    </row>
    <row r="306" spans="1:14" ht="16.5" customHeight="1" x14ac:dyDescent="0.2">
      <c r="A306" s="54"/>
      <c r="B306" s="54"/>
      <c r="C306" s="59"/>
      <c r="D306" s="56"/>
      <c r="E306" s="14"/>
      <c r="F306" s="15"/>
      <c r="G306" s="14"/>
      <c r="H306" s="15"/>
      <c r="I306" s="14"/>
      <c r="J306" s="15"/>
      <c r="K306" s="14"/>
      <c r="L306" s="16">
        <f t="shared" si="26"/>
        <v>0</v>
      </c>
      <c r="M306" s="17"/>
      <c r="N306" s="2"/>
    </row>
    <row r="307" spans="1:14" ht="16.5" customHeight="1" x14ac:dyDescent="0.2">
      <c r="A307" s="118" t="s">
        <v>18</v>
      </c>
      <c r="B307" s="97"/>
      <c r="C307" s="119"/>
      <c r="D307" s="25"/>
      <c r="E307" s="26" t="e">
        <f>SMALL(E295:E306,1)</f>
        <v>#NUM!</v>
      </c>
      <c r="F307" s="26"/>
      <c r="G307" s="26" t="e">
        <f>SMALL(G295:G306,1)</f>
        <v>#NUM!</v>
      </c>
      <c r="H307" s="26"/>
      <c r="I307" s="26" t="e">
        <f>SMALL(I295:I306,1)</f>
        <v>#NUM!</v>
      </c>
      <c r="J307" s="26"/>
      <c r="K307" s="26" t="e">
        <f>SMALL(K295:K306,1)</f>
        <v>#NUM!</v>
      </c>
      <c r="L307" s="16"/>
      <c r="M307" s="17"/>
      <c r="N307" s="2"/>
    </row>
    <row r="308" spans="1:14" ht="16.5" customHeight="1" x14ac:dyDescent="0.2">
      <c r="A308" s="118" t="s">
        <v>18</v>
      </c>
      <c r="B308" s="97"/>
      <c r="C308" s="119"/>
      <c r="D308" s="25"/>
      <c r="E308" s="26" t="e">
        <f>SMALL(E295:E306,2)</f>
        <v>#NUM!</v>
      </c>
      <c r="F308" s="26"/>
      <c r="G308" s="26" t="e">
        <f>SMALL(G295:G306,2)</f>
        <v>#NUM!</v>
      </c>
      <c r="H308" s="26"/>
      <c r="I308" s="26" t="e">
        <f>SMALL(I295:I306,2)</f>
        <v>#NUM!</v>
      </c>
      <c r="J308" s="26"/>
      <c r="K308" s="26" t="e">
        <f>SMALL(K295:K306,2)</f>
        <v>#NUM!</v>
      </c>
      <c r="L308" s="27"/>
      <c r="M308" s="28"/>
      <c r="N308" s="2"/>
    </row>
    <row r="309" spans="1:14" ht="16.5" customHeight="1" x14ac:dyDescent="0.2">
      <c r="A309" s="118" t="s">
        <v>18</v>
      </c>
      <c r="B309" s="97"/>
      <c r="C309" s="119"/>
      <c r="D309" s="25"/>
      <c r="E309" s="26" t="e">
        <f>SMALL(E295:E306,3)</f>
        <v>#NUM!</v>
      </c>
      <c r="F309" s="26"/>
      <c r="G309" s="26" t="e">
        <f>SMALL(G295:G306,3)</f>
        <v>#NUM!</v>
      </c>
      <c r="H309" s="26"/>
      <c r="I309" s="26" t="e">
        <f>SMALL(I295:I306,3)</f>
        <v>#NUM!</v>
      </c>
      <c r="J309" s="26"/>
      <c r="K309" s="26" t="e">
        <f>SMALL(K295:K306,3)</f>
        <v>#NUM!</v>
      </c>
      <c r="L309" s="27"/>
      <c r="M309" s="28"/>
      <c r="N309" s="2"/>
    </row>
    <row r="310" spans="1:14" ht="16.5" customHeight="1" x14ac:dyDescent="0.2">
      <c r="A310" s="118" t="s">
        <v>18</v>
      </c>
      <c r="B310" s="97"/>
      <c r="C310" s="119"/>
      <c r="D310" s="25"/>
      <c r="E310" s="26" t="e">
        <f>SMALL(E295:E306,4)</f>
        <v>#NUM!</v>
      </c>
      <c r="F310" s="26"/>
      <c r="G310" s="26" t="e">
        <f>SMALL(G295:G306,4)</f>
        <v>#NUM!</v>
      </c>
      <c r="H310" s="26"/>
      <c r="I310" s="26" t="e">
        <f>SMALL(I295:I306,4)</f>
        <v>#NUM!</v>
      </c>
      <c r="J310" s="26"/>
      <c r="K310" s="26" t="e">
        <f>SMALL(K295:K306,4)</f>
        <v>#NUM!</v>
      </c>
      <c r="L310" s="27"/>
      <c r="M310" s="28"/>
      <c r="N310" s="2"/>
    </row>
    <row r="311" spans="1:14" ht="16.5" customHeight="1" x14ac:dyDescent="0.2">
      <c r="A311" s="118" t="s">
        <v>18</v>
      </c>
      <c r="B311" s="97"/>
      <c r="C311" s="119"/>
      <c r="D311" s="30"/>
      <c r="E311" s="26" t="e">
        <f>SMALL(E295:E306,5)</f>
        <v>#NUM!</v>
      </c>
      <c r="F311" s="31"/>
      <c r="G311" s="31" t="e">
        <f>SMALL(G295:G306,5)</f>
        <v>#NUM!</v>
      </c>
      <c r="H311" s="31"/>
      <c r="I311" s="26" t="e">
        <f>SMALL(I295:I306,5)</f>
        <v>#NUM!</v>
      </c>
      <c r="J311" s="31"/>
      <c r="K311" s="31" t="e">
        <f>SMALL(K295:K306,5)</f>
        <v>#NUM!</v>
      </c>
      <c r="L311" s="32"/>
      <c r="M311" s="28"/>
      <c r="N311" s="2"/>
    </row>
    <row r="312" spans="1:14" ht="16.5" customHeight="1" x14ac:dyDescent="0.2">
      <c r="A312" s="118" t="s">
        <v>18</v>
      </c>
      <c r="B312" s="97"/>
      <c r="C312" s="119"/>
      <c r="D312" s="30"/>
      <c r="E312" s="26" t="e">
        <f>SMALL(E295:E306,6)</f>
        <v>#NUM!</v>
      </c>
      <c r="F312" s="31"/>
      <c r="G312" s="31" t="e">
        <f>SMALL(G295:G306,6)</f>
        <v>#NUM!</v>
      </c>
      <c r="H312" s="31"/>
      <c r="I312" s="31" t="e">
        <f>SMALL(I295:I306,6)</f>
        <v>#NUM!</v>
      </c>
      <c r="J312" s="31"/>
      <c r="K312" s="31" t="e">
        <f>SMALL(K295:K306,6)</f>
        <v>#NUM!</v>
      </c>
      <c r="L312" s="32"/>
      <c r="M312" s="28"/>
      <c r="N312" s="2"/>
    </row>
    <row r="313" spans="1:14" ht="16.5" customHeight="1" x14ac:dyDescent="0.25">
      <c r="A313" s="120" t="s">
        <v>19</v>
      </c>
      <c r="B313" s="107"/>
      <c r="C313" s="108"/>
      <c r="D313" s="33"/>
      <c r="E313" s="34" t="e">
        <f>SUM(E295:E306)-E307-E308-E309-E310-E311-E312</f>
        <v>#NUM!</v>
      </c>
      <c r="F313" s="34"/>
      <c r="G313" s="34" t="e">
        <f>SUM(G295:G306)-G307-G308-G309-G310-G311-G312</f>
        <v>#NUM!</v>
      </c>
      <c r="H313" s="34"/>
      <c r="I313" s="34" t="e">
        <f>SUM(I295:I306)-I307-I308-I309-I310-I311-I312</f>
        <v>#NUM!</v>
      </c>
      <c r="J313" s="34"/>
      <c r="K313" s="34" t="e">
        <f>SUM(K295:K306)-K307-K308-K309-K310-K311-K312</f>
        <v>#NUM!</v>
      </c>
      <c r="L313" s="35" t="e">
        <f>SUM($E313+$G313+$I313+$K313)</f>
        <v>#NUM!</v>
      </c>
      <c r="M313" s="17"/>
      <c r="N313" s="2"/>
    </row>
    <row r="314" spans="1:14" ht="16.5" customHeight="1" x14ac:dyDescent="0.2">
      <c r="B314" s="67" t="s">
        <v>24</v>
      </c>
      <c r="C314" s="67">
        <v>3</v>
      </c>
      <c r="D314" s="2">
        <f>COUNTIF(D295:D306,$C$28)</f>
        <v>0</v>
      </c>
      <c r="F314" s="2">
        <f>COUNTIF(F295:F306,$C$28)</f>
        <v>0</v>
      </c>
      <c r="H314" s="2">
        <f>COUNTIF(H295:H306,$C$28)</f>
        <v>0</v>
      </c>
      <c r="J314" s="2">
        <f>COUNTIF(J295:J306,$C$28)</f>
        <v>0</v>
      </c>
      <c r="L314" s="2"/>
      <c r="M314" s="2"/>
      <c r="N314" s="2"/>
    </row>
    <row r="315" spans="1:14" ht="16.5" customHeight="1" x14ac:dyDescent="0.2">
      <c r="B315" s="67" t="s">
        <v>24</v>
      </c>
      <c r="C315" s="67">
        <v>4</v>
      </c>
      <c r="D315" s="2">
        <f>COUNTIF(D295:D306,$C$29)</f>
        <v>0</v>
      </c>
      <c r="F315" s="2">
        <f>COUNTIF(F295:F306,$C$29)</f>
        <v>0</v>
      </c>
      <c r="H315" s="2">
        <f>COUNTIF(H295:H306,$C$29)</f>
        <v>0</v>
      </c>
      <c r="J315" s="2">
        <f>COUNTIF(J295:J306,$C$29)</f>
        <v>0</v>
      </c>
      <c r="L315" s="2" t="s">
        <v>31</v>
      </c>
      <c r="M315" s="2"/>
      <c r="N315" s="2"/>
    </row>
    <row r="316" spans="1:14" ht="16.5" customHeight="1" x14ac:dyDescent="0.2">
      <c r="B316" s="67" t="s">
        <v>24</v>
      </c>
      <c r="C316" s="67">
        <v>5</v>
      </c>
      <c r="D316" s="2">
        <f>COUNTIF(D295:D306,$C$30)</f>
        <v>0</v>
      </c>
      <c r="F316" s="2">
        <f>COUNTIF(F295:F306,$C$30)</f>
        <v>0</v>
      </c>
      <c r="H316" s="2">
        <f>COUNTIF(H295:H306,$C$30)</f>
        <v>0</v>
      </c>
      <c r="J316" s="2">
        <f>COUNTIF(J295:J306,$C$30)</f>
        <v>0</v>
      </c>
      <c r="L316" s="2" t="s">
        <v>42</v>
      </c>
      <c r="M316" s="2"/>
      <c r="N316" s="2"/>
    </row>
    <row r="317" spans="1:14" ht="16.5" customHeight="1" x14ac:dyDescent="0.25">
      <c r="A317" s="94" t="s">
        <v>16</v>
      </c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95"/>
      <c r="M317" s="4"/>
      <c r="N317" s="2"/>
    </row>
    <row r="318" spans="1:14" ht="16.5" customHeight="1" x14ac:dyDescent="0.25">
      <c r="A318" s="106" t="s">
        <v>40</v>
      </c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8"/>
      <c r="M318" s="4"/>
      <c r="N318" s="2"/>
    </row>
    <row r="319" spans="1:14" ht="16.5" customHeight="1" x14ac:dyDescent="0.25">
      <c r="A319" s="109" t="s">
        <v>5</v>
      </c>
      <c r="B319" s="111" t="s">
        <v>6</v>
      </c>
      <c r="C319" s="113" t="s">
        <v>7</v>
      </c>
      <c r="D319" s="94" t="s">
        <v>8</v>
      </c>
      <c r="E319" s="95"/>
      <c r="F319" s="94" t="s">
        <v>9</v>
      </c>
      <c r="G319" s="95"/>
      <c r="H319" s="94" t="s">
        <v>10</v>
      </c>
      <c r="I319" s="95"/>
      <c r="J319" s="94" t="s">
        <v>11</v>
      </c>
      <c r="K319" s="95"/>
      <c r="L319" s="6" t="s">
        <v>12</v>
      </c>
      <c r="M319" s="4"/>
      <c r="N319" s="2"/>
    </row>
    <row r="320" spans="1:14" ht="16.5" customHeight="1" x14ac:dyDescent="0.25">
      <c r="A320" s="121"/>
      <c r="B320" s="122"/>
      <c r="C320" s="123"/>
      <c r="D320" s="7" t="s">
        <v>14</v>
      </c>
      <c r="E320" s="8" t="s">
        <v>15</v>
      </c>
      <c r="F320" s="7" t="s">
        <v>14</v>
      </c>
      <c r="G320" s="8" t="s">
        <v>15</v>
      </c>
      <c r="H320" s="7" t="s">
        <v>14</v>
      </c>
      <c r="I320" s="8" t="s">
        <v>15</v>
      </c>
      <c r="J320" s="7" t="s">
        <v>14</v>
      </c>
      <c r="K320" s="8" t="s">
        <v>15</v>
      </c>
      <c r="L320" s="9"/>
      <c r="M320" s="4"/>
      <c r="N320" s="2"/>
    </row>
    <row r="321" spans="1:14" ht="16.5" customHeight="1" x14ac:dyDescent="0.2">
      <c r="A321" s="54"/>
      <c r="B321" s="54"/>
      <c r="C321" s="55"/>
      <c r="D321" s="56"/>
      <c r="E321" s="14"/>
      <c r="F321" s="15"/>
      <c r="G321" s="14"/>
      <c r="H321" s="15"/>
      <c r="I321" s="14"/>
      <c r="J321" s="15"/>
      <c r="K321" s="14"/>
      <c r="L321" s="16">
        <f t="shared" ref="L321:L332" si="27">SUM($E321+$G321+$I321+$K321)</f>
        <v>0</v>
      </c>
      <c r="M321" s="17"/>
      <c r="N321" s="2"/>
    </row>
    <row r="322" spans="1:14" ht="16.5" customHeight="1" x14ac:dyDescent="0.2">
      <c r="A322" s="54"/>
      <c r="B322" s="54"/>
      <c r="C322" s="55"/>
      <c r="D322" s="56"/>
      <c r="E322" s="14"/>
      <c r="F322" s="15"/>
      <c r="G322" s="14"/>
      <c r="H322" s="15"/>
      <c r="I322" s="14"/>
      <c r="J322" s="15"/>
      <c r="K322" s="14"/>
      <c r="L322" s="16">
        <f t="shared" si="27"/>
        <v>0</v>
      </c>
      <c r="M322" s="17"/>
      <c r="N322" s="2"/>
    </row>
    <row r="323" spans="1:14" ht="16.5" customHeight="1" x14ac:dyDescent="0.2">
      <c r="A323" s="54"/>
      <c r="B323" s="54"/>
      <c r="C323" s="55"/>
      <c r="D323" s="56"/>
      <c r="E323" s="14"/>
      <c r="F323" s="15"/>
      <c r="G323" s="14"/>
      <c r="H323" s="15"/>
      <c r="I323" s="14"/>
      <c r="J323" s="15"/>
      <c r="K323" s="14"/>
      <c r="L323" s="16">
        <f t="shared" si="27"/>
        <v>0</v>
      </c>
      <c r="M323" s="17"/>
      <c r="N323" s="2"/>
    </row>
    <row r="324" spans="1:14" ht="16.5" customHeight="1" x14ac:dyDescent="0.2">
      <c r="A324" s="54"/>
      <c r="B324" s="54"/>
      <c r="C324" s="57"/>
      <c r="D324" s="56"/>
      <c r="E324" s="14"/>
      <c r="F324" s="15"/>
      <c r="G324" s="14"/>
      <c r="H324" s="15"/>
      <c r="I324" s="14"/>
      <c r="J324" s="15"/>
      <c r="K324" s="14"/>
      <c r="L324" s="16">
        <f t="shared" si="27"/>
        <v>0</v>
      </c>
      <c r="M324" s="17"/>
      <c r="N324" s="2"/>
    </row>
    <row r="325" spans="1:14" ht="16.5" customHeight="1" x14ac:dyDescent="0.2">
      <c r="A325" s="54"/>
      <c r="B325" s="54"/>
      <c r="C325" s="58"/>
      <c r="D325" s="56"/>
      <c r="E325" s="14"/>
      <c r="F325" s="15"/>
      <c r="G325" s="14"/>
      <c r="H325" s="15"/>
      <c r="I325" s="14"/>
      <c r="J325" s="15"/>
      <c r="K325" s="14"/>
      <c r="L325" s="16">
        <f t="shared" si="27"/>
        <v>0</v>
      </c>
      <c r="M325" s="17"/>
      <c r="N325" s="2"/>
    </row>
    <row r="326" spans="1:14" ht="16.5" customHeight="1" x14ac:dyDescent="0.2">
      <c r="A326" s="54"/>
      <c r="B326" s="54"/>
      <c r="C326" s="55"/>
      <c r="D326" s="56"/>
      <c r="E326" s="14"/>
      <c r="F326" s="15"/>
      <c r="G326" s="14"/>
      <c r="H326" s="15"/>
      <c r="I326" s="14"/>
      <c r="J326" s="15"/>
      <c r="K326" s="14"/>
      <c r="L326" s="16">
        <f t="shared" si="27"/>
        <v>0</v>
      </c>
      <c r="M326" s="17"/>
      <c r="N326" s="2"/>
    </row>
    <row r="327" spans="1:14" ht="16.5" customHeight="1" x14ac:dyDescent="0.2">
      <c r="A327" s="54"/>
      <c r="B327" s="54"/>
      <c r="C327" s="58"/>
      <c r="D327" s="56"/>
      <c r="E327" s="14"/>
      <c r="F327" s="15"/>
      <c r="G327" s="14"/>
      <c r="H327" s="15"/>
      <c r="I327" s="14"/>
      <c r="J327" s="15"/>
      <c r="K327" s="14"/>
      <c r="L327" s="16">
        <f t="shared" si="27"/>
        <v>0</v>
      </c>
      <c r="M327" s="17"/>
      <c r="N327" s="2"/>
    </row>
    <row r="328" spans="1:14" ht="16.5" customHeight="1" x14ac:dyDescent="0.2">
      <c r="A328" s="54"/>
      <c r="B328" s="54"/>
      <c r="C328" s="55"/>
      <c r="D328" s="56"/>
      <c r="E328" s="14"/>
      <c r="F328" s="15"/>
      <c r="G328" s="14"/>
      <c r="H328" s="15"/>
      <c r="I328" s="14"/>
      <c r="J328" s="15"/>
      <c r="K328" s="14"/>
      <c r="L328" s="16">
        <f t="shared" si="27"/>
        <v>0</v>
      </c>
      <c r="M328" s="17"/>
      <c r="N328" s="2"/>
    </row>
    <row r="329" spans="1:14" ht="16.5" customHeight="1" x14ac:dyDescent="0.2">
      <c r="A329" s="54"/>
      <c r="B329" s="54"/>
      <c r="C329" s="55"/>
      <c r="D329" s="56"/>
      <c r="E329" s="14"/>
      <c r="F329" s="15"/>
      <c r="G329" s="14"/>
      <c r="H329" s="15"/>
      <c r="I329" s="14"/>
      <c r="J329" s="15"/>
      <c r="K329" s="14"/>
      <c r="L329" s="16">
        <f t="shared" si="27"/>
        <v>0</v>
      </c>
      <c r="M329" s="17"/>
      <c r="N329" s="2"/>
    </row>
    <row r="330" spans="1:14" ht="16.5" customHeight="1" x14ac:dyDescent="0.2">
      <c r="A330" s="54"/>
      <c r="B330" s="54"/>
      <c r="C330" s="55"/>
      <c r="D330" s="56"/>
      <c r="E330" s="14"/>
      <c r="F330" s="15"/>
      <c r="G330" s="14"/>
      <c r="H330" s="15"/>
      <c r="I330" s="14"/>
      <c r="J330" s="15"/>
      <c r="K330" s="14"/>
      <c r="L330" s="16">
        <f t="shared" si="27"/>
        <v>0</v>
      </c>
      <c r="M330" s="17"/>
      <c r="N330" s="2"/>
    </row>
    <row r="331" spans="1:14" ht="16.5" customHeight="1" x14ac:dyDescent="0.2">
      <c r="A331" s="54"/>
      <c r="B331" s="54"/>
      <c r="C331" s="59"/>
      <c r="D331" s="56"/>
      <c r="E331" s="14"/>
      <c r="F331" s="15"/>
      <c r="G331" s="14"/>
      <c r="H331" s="15"/>
      <c r="I331" s="14"/>
      <c r="J331" s="15"/>
      <c r="K331" s="14"/>
      <c r="L331" s="16">
        <f t="shared" si="27"/>
        <v>0</v>
      </c>
      <c r="M331" s="17"/>
      <c r="N331" s="2"/>
    </row>
    <row r="332" spans="1:14" ht="16.5" customHeight="1" x14ac:dyDescent="0.2">
      <c r="A332" s="54"/>
      <c r="B332" s="54"/>
      <c r="C332" s="59"/>
      <c r="D332" s="56"/>
      <c r="E332" s="14"/>
      <c r="F332" s="15"/>
      <c r="G332" s="14"/>
      <c r="H332" s="15"/>
      <c r="I332" s="14"/>
      <c r="J332" s="15"/>
      <c r="K332" s="14"/>
      <c r="L332" s="16">
        <f t="shared" si="27"/>
        <v>0</v>
      </c>
      <c r="M332" s="17"/>
      <c r="N332" s="2"/>
    </row>
    <row r="333" spans="1:14" ht="16.5" customHeight="1" x14ac:dyDescent="0.2">
      <c r="A333" s="118" t="s">
        <v>18</v>
      </c>
      <c r="B333" s="97"/>
      <c r="C333" s="119"/>
      <c r="D333" s="25"/>
      <c r="E333" s="26" t="e">
        <f>SMALL(E321:E332,1)</f>
        <v>#NUM!</v>
      </c>
      <c r="F333" s="26"/>
      <c r="G333" s="26" t="e">
        <f>SMALL(G321:G332,1)</f>
        <v>#NUM!</v>
      </c>
      <c r="H333" s="26"/>
      <c r="I333" s="26" t="e">
        <f>SMALL(I321:I332,1)</f>
        <v>#NUM!</v>
      </c>
      <c r="J333" s="26"/>
      <c r="K333" s="26" t="e">
        <f>SMALL(K321:K332,1)</f>
        <v>#NUM!</v>
      </c>
      <c r="L333" s="16"/>
      <c r="M333" s="17"/>
      <c r="N333" s="2"/>
    </row>
    <row r="334" spans="1:14" ht="16.5" customHeight="1" x14ac:dyDescent="0.2">
      <c r="A334" s="118" t="s">
        <v>18</v>
      </c>
      <c r="B334" s="97"/>
      <c r="C334" s="119"/>
      <c r="D334" s="25"/>
      <c r="E334" s="26" t="e">
        <f>SMALL(E321:E332,2)</f>
        <v>#NUM!</v>
      </c>
      <c r="F334" s="26"/>
      <c r="G334" s="26" t="e">
        <f>SMALL(G321:G332,2)</f>
        <v>#NUM!</v>
      </c>
      <c r="H334" s="26"/>
      <c r="I334" s="26" t="e">
        <f>SMALL(I321:I332,2)</f>
        <v>#NUM!</v>
      </c>
      <c r="J334" s="26"/>
      <c r="K334" s="26" t="e">
        <f>SMALL(K321:K332,2)</f>
        <v>#NUM!</v>
      </c>
      <c r="L334" s="27"/>
      <c r="M334" s="28"/>
      <c r="N334" s="2"/>
    </row>
    <row r="335" spans="1:14" ht="16.5" customHeight="1" x14ac:dyDescent="0.2">
      <c r="A335" s="118" t="s">
        <v>18</v>
      </c>
      <c r="B335" s="97"/>
      <c r="C335" s="119"/>
      <c r="D335" s="25"/>
      <c r="E335" s="26" t="e">
        <f>SMALL(E321:E332,3)</f>
        <v>#NUM!</v>
      </c>
      <c r="F335" s="26"/>
      <c r="G335" s="26" t="e">
        <f>SMALL(G321:G332,3)</f>
        <v>#NUM!</v>
      </c>
      <c r="H335" s="26"/>
      <c r="I335" s="26" t="e">
        <f>SMALL(I321:I332,3)</f>
        <v>#NUM!</v>
      </c>
      <c r="J335" s="26"/>
      <c r="K335" s="26" t="e">
        <f>SMALL(K321:K332,3)</f>
        <v>#NUM!</v>
      </c>
      <c r="L335" s="27"/>
      <c r="M335" s="28"/>
      <c r="N335" s="2"/>
    </row>
    <row r="336" spans="1:14" ht="16.5" customHeight="1" x14ac:dyDescent="0.2">
      <c r="A336" s="118" t="s">
        <v>18</v>
      </c>
      <c r="B336" s="97"/>
      <c r="C336" s="119"/>
      <c r="D336" s="25"/>
      <c r="E336" s="26" t="e">
        <f>SMALL(E321:E332,4)</f>
        <v>#NUM!</v>
      </c>
      <c r="F336" s="26"/>
      <c r="G336" s="26" t="e">
        <f>SMALL(G321:G332,4)</f>
        <v>#NUM!</v>
      </c>
      <c r="H336" s="26"/>
      <c r="I336" s="26" t="e">
        <f>SMALL(I321:I332,4)</f>
        <v>#NUM!</v>
      </c>
      <c r="J336" s="26"/>
      <c r="K336" s="26" t="e">
        <f>SMALL(K321:K332,4)</f>
        <v>#NUM!</v>
      </c>
      <c r="L336" s="27"/>
      <c r="M336" s="28"/>
      <c r="N336" s="2"/>
    </row>
    <row r="337" spans="1:14" ht="16.5" customHeight="1" x14ac:dyDescent="0.2">
      <c r="A337" s="118" t="s">
        <v>18</v>
      </c>
      <c r="B337" s="97"/>
      <c r="C337" s="119"/>
      <c r="D337" s="30"/>
      <c r="E337" s="26" t="e">
        <f>SMALL(E321:E332,5)</f>
        <v>#NUM!</v>
      </c>
      <c r="F337" s="31"/>
      <c r="G337" s="31" t="e">
        <f>SMALL(G321:G332,5)</f>
        <v>#NUM!</v>
      </c>
      <c r="H337" s="31"/>
      <c r="I337" s="26" t="e">
        <f>SMALL(I321:I332,5)</f>
        <v>#NUM!</v>
      </c>
      <c r="J337" s="31"/>
      <c r="K337" s="31" t="e">
        <f>SMALL(K321:K332,5)</f>
        <v>#NUM!</v>
      </c>
      <c r="L337" s="32"/>
      <c r="M337" s="28"/>
      <c r="N337" s="2"/>
    </row>
    <row r="338" spans="1:14" ht="16.5" customHeight="1" x14ac:dyDescent="0.2">
      <c r="A338" s="118" t="s">
        <v>18</v>
      </c>
      <c r="B338" s="97"/>
      <c r="C338" s="119"/>
      <c r="D338" s="30"/>
      <c r="E338" s="26" t="e">
        <f>SMALL(E321:E332,6)</f>
        <v>#NUM!</v>
      </c>
      <c r="F338" s="31"/>
      <c r="G338" s="31" t="e">
        <f>SMALL(G321:G332,6)</f>
        <v>#NUM!</v>
      </c>
      <c r="H338" s="31"/>
      <c r="I338" s="31" t="e">
        <f>SMALL(I321:I332,6)</f>
        <v>#NUM!</v>
      </c>
      <c r="J338" s="31"/>
      <c r="K338" s="31" t="e">
        <f>SMALL(K321:K332,6)</f>
        <v>#NUM!</v>
      </c>
      <c r="L338" s="32"/>
      <c r="M338" s="28"/>
      <c r="N338" s="2"/>
    </row>
    <row r="339" spans="1:14" ht="16.5" customHeight="1" x14ac:dyDescent="0.25">
      <c r="A339" s="120" t="s">
        <v>19</v>
      </c>
      <c r="B339" s="107"/>
      <c r="C339" s="108"/>
      <c r="D339" s="33"/>
      <c r="E339" s="34" t="e">
        <f>SUM(E321:E332)-E333-E334-E335-E336-E337-E338</f>
        <v>#NUM!</v>
      </c>
      <c r="F339" s="34"/>
      <c r="G339" s="34" t="e">
        <f>SUM(G321:G332)-G333-G334-G335-G336-G337-G338</f>
        <v>#NUM!</v>
      </c>
      <c r="H339" s="34"/>
      <c r="I339" s="34" t="e">
        <f>SUM(I321:I332)-I333-I334-I335-I336-I337-I338</f>
        <v>#NUM!</v>
      </c>
      <c r="J339" s="34"/>
      <c r="K339" s="34" t="e">
        <f>SUM(K321:K332)-K333-K334-K335-K336-K337-K338</f>
        <v>#NUM!</v>
      </c>
      <c r="L339" s="35" t="e">
        <f>SUM($E339+$G339+$I339+$K339)</f>
        <v>#NUM!</v>
      </c>
      <c r="M339" s="17"/>
      <c r="N339" s="2"/>
    </row>
    <row r="340" spans="1:14" ht="16.5" customHeight="1" x14ac:dyDescent="0.2">
      <c r="B340" s="67" t="s">
        <v>24</v>
      </c>
      <c r="C340" s="67">
        <v>3</v>
      </c>
      <c r="D340" s="2">
        <f>COUNTIF(D321:D332,$C$28)</f>
        <v>0</v>
      </c>
      <c r="F340" s="2">
        <f>COUNTIF(F321:F332,$C$28)</f>
        <v>0</v>
      </c>
      <c r="H340" s="2">
        <f>COUNTIF(H321:H332,$C$28)</f>
        <v>0</v>
      </c>
      <c r="J340" s="2">
        <f>COUNTIF(J321:J332,$C$28)</f>
        <v>0</v>
      </c>
      <c r="L340" s="2"/>
      <c r="M340" s="2"/>
      <c r="N340" s="2"/>
    </row>
    <row r="341" spans="1:14" ht="16.5" customHeight="1" x14ac:dyDescent="0.2">
      <c r="B341" s="67" t="s">
        <v>24</v>
      </c>
      <c r="C341" s="67">
        <v>4</v>
      </c>
      <c r="D341" s="2">
        <f>COUNTIF(D321:D332,$C$29)</f>
        <v>0</v>
      </c>
      <c r="F341" s="2">
        <f>COUNTIF(F321:F332,$C$29)</f>
        <v>0</v>
      </c>
      <c r="H341" s="2">
        <f>COUNTIF(H321:H332,$C$29)</f>
        <v>0</v>
      </c>
      <c r="J341" s="2">
        <f>COUNTIF(J321:J332,$C$29)</f>
        <v>0</v>
      </c>
      <c r="L341" s="2" t="s">
        <v>31</v>
      </c>
      <c r="M341" s="2"/>
      <c r="N341" s="2"/>
    </row>
    <row r="342" spans="1:14" ht="16.5" customHeight="1" x14ac:dyDescent="0.2">
      <c r="B342" s="67" t="s">
        <v>24</v>
      </c>
      <c r="C342" s="67">
        <v>5</v>
      </c>
      <c r="D342" s="2">
        <f>COUNTIF(D321:D332,$C$30)</f>
        <v>0</v>
      </c>
      <c r="F342" s="2">
        <f>COUNTIF(F321:F332,$C$30)</f>
        <v>0</v>
      </c>
      <c r="H342" s="2">
        <f>COUNTIF(H321:H332,$C$30)</f>
        <v>0</v>
      </c>
      <c r="J342" s="2">
        <f>COUNTIF(J321:J332,$C$30)</f>
        <v>0</v>
      </c>
      <c r="L342" s="2" t="s">
        <v>42</v>
      </c>
      <c r="M342" s="2"/>
      <c r="N342" s="2"/>
    </row>
    <row r="343" spans="1:14" ht="16.5" customHeight="1" x14ac:dyDescent="0.25">
      <c r="A343" s="94" t="s">
        <v>16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95"/>
      <c r="M343" s="4"/>
      <c r="N343" s="2"/>
    </row>
    <row r="344" spans="1:14" ht="16.5" customHeight="1" x14ac:dyDescent="0.25">
      <c r="A344" s="106" t="s">
        <v>40</v>
      </c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8"/>
      <c r="M344" s="4"/>
      <c r="N344" s="2"/>
    </row>
    <row r="345" spans="1:14" ht="16.5" customHeight="1" x14ac:dyDescent="0.25">
      <c r="A345" s="109" t="s">
        <v>5</v>
      </c>
      <c r="B345" s="111" t="s">
        <v>6</v>
      </c>
      <c r="C345" s="113" t="s">
        <v>7</v>
      </c>
      <c r="D345" s="94" t="s">
        <v>8</v>
      </c>
      <c r="E345" s="95"/>
      <c r="F345" s="94" t="s">
        <v>9</v>
      </c>
      <c r="G345" s="95"/>
      <c r="H345" s="94" t="s">
        <v>10</v>
      </c>
      <c r="I345" s="95"/>
      <c r="J345" s="94" t="s">
        <v>11</v>
      </c>
      <c r="K345" s="95"/>
      <c r="L345" s="6" t="s">
        <v>12</v>
      </c>
      <c r="M345" s="4"/>
      <c r="N345" s="2"/>
    </row>
    <row r="346" spans="1:14" ht="16.5" customHeight="1" x14ac:dyDescent="0.25">
      <c r="A346" s="121"/>
      <c r="B346" s="122"/>
      <c r="C346" s="123"/>
      <c r="D346" s="7" t="s">
        <v>14</v>
      </c>
      <c r="E346" s="8" t="s">
        <v>15</v>
      </c>
      <c r="F346" s="7" t="s">
        <v>14</v>
      </c>
      <c r="G346" s="8" t="s">
        <v>15</v>
      </c>
      <c r="H346" s="7" t="s">
        <v>14</v>
      </c>
      <c r="I346" s="8" t="s">
        <v>15</v>
      </c>
      <c r="J346" s="7" t="s">
        <v>14</v>
      </c>
      <c r="K346" s="8" t="s">
        <v>15</v>
      </c>
      <c r="L346" s="9"/>
      <c r="M346" s="4"/>
      <c r="N346" s="2"/>
    </row>
    <row r="347" spans="1:14" ht="16.5" customHeight="1" x14ac:dyDescent="0.2">
      <c r="A347" s="54"/>
      <c r="B347" s="54"/>
      <c r="C347" s="55"/>
      <c r="D347" s="56"/>
      <c r="E347" s="14"/>
      <c r="F347" s="15"/>
      <c r="G347" s="14"/>
      <c r="H347" s="15"/>
      <c r="I347" s="14"/>
      <c r="J347" s="15"/>
      <c r="K347" s="14"/>
      <c r="L347" s="16">
        <f t="shared" ref="L347:L358" si="28">SUM($E347+$G347+$I347+$K347)</f>
        <v>0</v>
      </c>
      <c r="M347" s="17"/>
      <c r="N347" s="2"/>
    </row>
    <row r="348" spans="1:14" ht="16.5" customHeight="1" x14ac:dyDescent="0.2">
      <c r="A348" s="54"/>
      <c r="B348" s="54"/>
      <c r="C348" s="55"/>
      <c r="D348" s="56"/>
      <c r="E348" s="14"/>
      <c r="F348" s="15"/>
      <c r="G348" s="14"/>
      <c r="H348" s="15"/>
      <c r="I348" s="14"/>
      <c r="J348" s="15"/>
      <c r="K348" s="14"/>
      <c r="L348" s="16">
        <f t="shared" si="28"/>
        <v>0</v>
      </c>
      <c r="M348" s="17"/>
      <c r="N348" s="2"/>
    </row>
    <row r="349" spans="1:14" ht="16.5" customHeight="1" x14ac:dyDescent="0.2">
      <c r="A349" s="54"/>
      <c r="B349" s="54"/>
      <c r="C349" s="55"/>
      <c r="D349" s="56"/>
      <c r="E349" s="14"/>
      <c r="F349" s="15"/>
      <c r="G349" s="14"/>
      <c r="H349" s="15"/>
      <c r="I349" s="14"/>
      <c r="J349" s="15"/>
      <c r="K349" s="14"/>
      <c r="L349" s="16">
        <f t="shared" si="28"/>
        <v>0</v>
      </c>
      <c r="M349" s="17"/>
      <c r="N349" s="2"/>
    </row>
    <row r="350" spans="1:14" ht="16.5" customHeight="1" x14ac:dyDescent="0.2">
      <c r="A350" s="54"/>
      <c r="B350" s="54"/>
      <c r="C350" s="57"/>
      <c r="D350" s="56"/>
      <c r="E350" s="14"/>
      <c r="F350" s="15"/>
      <c r="G350" s="14"/>
      <c r="H350" s="15"/>
      <c r="I350" s="14"/>
      <c r="J350" s="15"/>
      <c r="K350" s="14"/>
      <c r="L350" s="16">
        <f t="shared" si="28"/>
        <v>0</v>
      </c>
      <c r="M350" s="17"/>
      <c r="N350" s="2"/>
    </row>
    <row r="351" spans="1:14" ht="16.5" customHeight="1" x14ac:dyDescent="0.2">
      <c r="A351" s="54"/>
      <c r="B351" s="54"/>
      <c r="C351" s="58"/>
      <c r="D351" s="56"/>
      <c r="E351" s="14"/>
      <c r="F351" s="15"/>
      <c r="G351" s="14"/>
      <c r="H351" s="15"/>
      <c r="I351" s="14"/>
      <c r="J351" s="15"/>
      <c r="K351" s="14"/>
      <c r="L351" s="16">
        <f t="shared" si="28"/>
        <v>0</v>
      </c>
      <c r="M351" s="17"/>
      <c r="N351" s="2"/>
    </row>
    <row r="352" spans="1:14" ht="16.5" customHeight="1" x14ac:dyDescent="0.2">
      <c r="A352" s="54"/>
      <c r="B352" s="54"/>
      <c r="C352" s="55"/>
      <c r="D352" s="56"/>
      <c r="E352" s="14"/>
      <c r="F352" s="15"/>
      <c r="G352" s="14"/>
      <c r="H352" s="15"/>
      <c r="I352" s="14"/>
      <c r="J352" s="15"/>
      <c r="K352" s="14"/>
      <c r="L352" s="16">
        <f t="shared" si="28"/>
        <v>0</v>
      </c>
      <c r="M352" s="17"/>
      <c r="N352" s="2"/>
    </row>
    <row r="353" spans="1:14" ht="16.5" customHeight="1" x14ac:dyDescent="0.2">
      <c r="A353" s="54"/>
      <c r="B353" s="54"/>
      <c r="C353" s="58"/>
      <c r="D353" s="56"/>
      <c r="E353" s="14"/>
      <c r="F353" s="15"/>
      <c r="G353" s="14"/>
      <c r="H353" s="15"/>
      <c r="I353" s="14"/>
      <c r="J353" s="15"/>
      <c r="K353" s="14"/>
      <c r="L353" s="16">
        <f t="shared" si="28"/>
        <v>0</v>
      </c>
      <c r="M353" s="17"/>
      <c r="N353" s="2"/>
    </row>
    <row r="354" spans="1:14" ht="16.5" customHeight="1" x14ac:dyDescent="0.2">
      <c r="A354" s="54"/>
      <c r="B354" s="54"/>
      <c r="C354" s="55"/>
      <c r="D354" s="56"/>
      <c r="E354" s="14"/>
      <c r="F354" s="15"/>
      <c r="G354" s="14"/>
      <c r="H354" s="15"/>
      <c r="I354" s="14"/>
      <c r="J354" s="15"/>
      <c r="K354" s="14"/>
      <c r="L354" s="16">
        <f t="shared" si="28"/>
        <v>0</v>
      </c>
      <c r="M354" s="17"/>
      <c r="N354" s="2"/>
    </row>
    <row r="355" spans="1:14" ht="16.5" customHeight="1" x14ac:dyDescent="0.2">
      <c r="A355" s="54"/>
      <c r="B355" s="54"/>
      <c r="C355" s="55"/>
      <c r="D355" s="56"/>
      <c r="E355" s="14"/>
      <c r="F355" s="15"/>
      <c r="G355" s="14"/>
      <c r="H355" s="15"/>
      <c r="I355" s="14"/>
      <c r="J355" s="15"/>
      <c r="K355" s="14"/>
      <c r="L355" s="16">
        <f t="shared" si="28"/>
        <v>0</v>
      </c>
      <c r="M355" s="17"/>
      <c r="N355" s="2"/>
    </row>
    <row r="356" spans="1:14" ht="16.5" customHeight="1" x14ac:dyDescent="0.2">
      <c r="A356" s="54"/>
      <c r="B356" s="54"/>
      <c r="C356" s="55"/>
      <c r="D356" s="56"/>
      <c r="E356" s="14"/>
      <c r="F356" s="15"/>
      <c r="G356" s="14"/>
      <c r="H356" s="15"/>
      <c r="I356" s="14"/>
      <c r="J356" s="15"/>
      <c r="K356" s="14"/>
      <c r="L356" s="16">
        <f t="shared" si="28"/>
        <v>0</v>
      </c>
      <c r="M356" s="17"/>
      <c r="N356" s="2"/>
    </row>
    <row r="357" spans="1:14" ht="16.5" customHeight="1" x14ac:dyDescent="0.2">
      <c r="A357" s="54"/>
      <c r="B357" s="54"/>
      <c r="C357" s="59"/>
      <c r="D357" s="56"/>
      <c r="E357" s="14"/>
      <c r="F357" s="15"/>
      <c r="G357" s="14"/>
      <c r="H357" s="15"/>
      <c r="I357" s="14"/>
      <c r="J357" s="15"/>
      <c r="K357" s="14"/>
      <c r="L357" s="16">
        <f t="shared" si="28"/>
        <v>0</v>
      </c>
      <c r="M357" s="17"/>
      <c r="N357" s="2"/>
    </row>
    <row r="358" spans="1:14" ht="16.5" customHeight="1" x14ac:dyDescent="0.2">
      <c r="A358" s="54"/>
      <c r="B358" s="54"/>
      <c r="C358" s="59"/>
      <c r="D358" s="56"/>
      <c r="E358" s="14"/>
      <c r="F358" s="15"/>
      <c r="G358" s="14"/>
      <c r="H358" s="15"/>
      <c r="I358" s="14"/>
      <c r="J358" s="15"/>
      <c r="K358" s="14"/>
      <c r="L358" s="16">
        <f t="shared" si="28"/>
        <v>0</v>
      </c>
      <c r="M358" s="17"/>
      <c r="N358" s="2"/>
    </row>
    <row r="359" spans="1:14" ht="16.5" customHeight="1" x14ac:dyDescent="0.2">
      <c r="A359" s="118" t="s">
        <v>18</v>
      </c>
      <c r="B359" s="97"/>
      <c r="C359" s="119"/>
      <c r="D359" s="25"/>
      <c r="E359" s="26" t="e">
        <f>SMALL(E347:E358,1)</f>
        <v>#NUM!</v>
      </c>
      <c r="F359" s="26"/>
      <c r="G359" s="26" t="e">
        <f>SMALL(G347:G358,1)</f>
        <v>#NUM!</v>
      </c>
      <c r="H359" s="26"/>
      <c r="I359" s="26" t="e">
        <f>SMALL(I347:I358,1)</f>
        <v>#NUM!</v>
      </c>
      <c r="J359" s="26"/>
      <c r="K359" s="26" t="e">
        <f>SMALL(K347:K358,1)</f>
        <v>#NUM!</v>
      </c>
      <c r="L359" s="16"/>
      <c r="M359" s="17"/>
      <c r="N359" s="2"/>
    </row>
    <row r="360" spans="1:14" ht="16.5" customHeight="1" x14ac:dyDescent="0.2">
      <c r="A360" s="118" t="s">
        <v>18</v>
      </c>
      <c r="B360" s="97"/>
      <c r="C360" s="119"/>
      <c r="D360" s="25"/>
      <c r="E360" s="26" t="e">
        <f>SMALL(E347:E358,2)</f>
        <v>#NUM!</v>
      </c>
      <c r="F360" s="26"/>
      <c r="G360" s="26" t="e">
        <f>SMALL(G347:G358,2)</f>
        <v>#NUM!</v>
      </c>
      <c r="H360" s="26"/>
      <c r="I360" s="26" t="e">
        <f>SMALL(I347:I358,2)</f>
        <v>#NUM!</v>
      </c>
      <c r="J360" s="26"/>
      <c r="K360" s="26" t="e">
        <f>SMALL(K347:K358,2)</f>
        <v>#NUM!</v>
      </c>
      <c r="L360" s="27"/>
      <c r="M360" s="28"/>
      <c r="N360" s="2"/>
    </row>
    <row r="361" spans="1:14" ht="16.5" customHeight="1" x14ac:dyDescent="0.2">
      <c r="A361" s="118" t="s">
        <v>18</v>
      </c>
      <c r="B361" s="97"/>
      <c r="C361" s="119"/>
      <c r="D361" s="25"/>
      <c r="E361" s="26" t="e">
        <f>SMALL(E347:E358,3)</f>
        <v>#NUM!</v>
      </c>
      <c r="F361" s="26"/>
      <c r="G361" s="26" t="e">
        <f>SMALL(G347:G358,3)</f>
        <v>#NUM!</v>
      </c>
      <c r="H361" s="26"/>
      <c r="I361" s="26" t="e">
        <f>SMALL(I347:I358,3)</f>
        <v>#NUM!</v>
      </c>
      <c r="J361" s="26"/>
      <c r="K361" s="26" t="e">
        <f>SMALL(K347:K358,3)</f>
        <v>#NUM!</v>
      </c>
      <c r="L361" s="27"/>
      <c r="M361" s="28"/>
      <c r="N361" s="2"/>
    </row>
    <row r="362" spans="1:14" ht="16.5" customHeight="1" x14ac:dyDescent="0.2">
      <c r="A362" s="118" t="s">
        <v>18</v>
      </c>
      <c r="B362" s="97"/>
      <c r="C362" s="119"/>
      <c r="D362" s="25"/>
      <c r="E362" s="26" t="e">
        <f>SMALL(E347:E358,4)</f>
        <v>#NUM!</v>
      </c>
      <c r="F362" s="26"/>
      <c r="G362" s="26" t="e">
        <f>SMALL(G347:G358,4)</f>
        <v>#NUM!</v>
      </c>
      <c r="H362" s="26"/>
      <c r="I362" s="26" t="e">
        <f>SMALL(I347:I358,4)</f>
        <v>#NUM!</v>
      </c>
      <c r="J362" s="26"/>
      <c r="K362" s="26" t="e">
        <f>SMALL(K347:K358,4)</f>
        <v>#NUM!</v>
      </c>
      <c r="L362" s="27"/>
      <c r="M362" s="28"/>
      <c r="N362" s="2"/>
    </row>
    <row r="363" spans="1:14" ht="16.5" customHeight="1" x14ac:dyDescent="0.2">
      <c r="A363" s="118" t="s">
        <v>18</v>
      </c>
      <c r="B363" s="97"/>
      <c r="C363" s="119"/>
      <c r="D363" s="30"/>
      <c r="E363" s="26" t="e">
        <f>SMALL(E347:E358,5)</f>
        <v>#NUM!</v>
      </c>
      <c r="F363" s="31"/>
      <c r="G363" s="31" t="e">
        <f>SMALL(G347:G358,5)</f>
        <v>#NUM!</v>
      </c>
      <c r="H363" s="31"/>
      <c r="I363" s="26" t="e">
        <f>SMALL(I347:I358,5)</f>
        <v>#NUM!</v>
      </c>
      <c r="J363" s="31"/>
      <c r="K363" s="31" t="e">
        <f>SMALL(K347:K358,5)</f>
        <v>#NUM!</v>
      </c>
      <c r="L363" s="32"/>
      <c r="M363" s="28"/>
      <c r="N363" s="2"/>
    </row>
    <row r="364" spans="1:14" ht="16.5" customHeight="1" x14ac:dyDescent="0.2">
      <c r="A364" s="118" t="s">
        <v>18</v>
      </c>
      <c r="B364" s="97"/>
      <c r="C364" s="119"/>
      <c r="D364" s="30"/>
      <c r="E364" s="26" t="e">
        <f>SMALL(E347:E358,6)</f>
        <v>#NUM!</v>
      </c>
      <c r="F364" s="31"/>
      <c r="G364" s="31" t="e">
        <f>SMALL(G347:G358,6)</f>
        <v>#NUM!</v>
      </c>
      <c r="H364" s="31"/>
      <c r="I364" s="31" t="e">
        <f>SMALL(I347:I358,6)</f>
        <v>#NUM!</v>
      </c>
      <c r="J364" s="31"/>
      <c r="K364" s="31" t="e">
        <f>SMALL(K347:K358,6)</f>
        <v>#NUM!</v>
      </c>
      <c r="L364" s="32"/>
      <c r="M364" s="28"/>
      <c r="N364" s="2"/>
    </row>
    <row r="365" spans="1:14" ht="16.5" customHeight="1" x14ac:dyDescent="0.25">
      <c r="A365" s="120" t="s">
        <v>19</v>
      </c>
      <c r="B365" s="107"/>
      <c r="C365" s="108"/>
      <c r="D365" s="33"/>
      <c r="E365" s="34" t="e">
        <f>SUM(E347:E358)-E359-E360-E361-E362-E363-E364</f>
        <v>#NUM!</v>
      </c>
      <c r="F365" s="34"/>
      <c r="G365" s="34" t="e">
        <f>SUM(G347:G358)-G359-G360-G361-G362-G363-G364</f>
        <v>#NUM!</v>
      </c>
      <c r="H365" s="34"/>
      <c r="I365" s="34" t="e">
        <f>SUM(I347:I358)-I359-I360-I361-I362-I363-I364</f>
        <v>#NUM!</v>
      </c>
      <c r="J365" s="34"/>
      <c r="K365" s="34" t="e">
        <f>SUM(K347:K358)-K359-K360-K361-K362-K363-K364</f>
        <v>#NUM!</v>
      </c>
      <c r="L365" s="35" t="e">
        <f>SUM($E365+$G365+$I365+$K365)</f>
        <v>#NUM!</v>
      </c>
      <c r="M365" s="17"/>
      <c r="N365" s="2"/>
    </row>
    <row r="366" spans="1:14" ht="16.5" customHeight="1" x14ac:dyDescent="0.2">
      <c r="B366" s="67" t="s">
        <v>24</v>
      </c>
      <c r="C366" s="67">
        <v>3</v>
      </c>
      <c r="D366" s="2">
        <f>COUNTIF(D347:D358,$C$28)</f>
        <v>0</v>
      </c>
      <c r="F366" s="2">
        <f>COUNTIF(F347:F358,$C$28)</f>
        <v>0</v>
      </c>
      <c r="H366" s="2">
        <f>COUNTIF(H347:H358,$C$28)</f>
        <v>0</v>
      </c>
      <c r="J366" s="2">
        <f>COUNTIF(J347:J358,$C$28)</f>
        <v>0</v>
      </c>
      <c r="L366" s="2"/>
      <c r="M366" s="2"/>
      <c r="N366" s="2"/>
    </row>
    <row r="367" spans="1:14" ht="16.5" customHeight="1" x14ac:dyDescent="0.2">
      <c r="B367" s="67" t="s">
        <v>24</v>
      </c>
      <c r="C367" s="67">
        <v>4</v>
      </c>
      <c r="D367" s="2">
        <f>COUNTIF(D347:D358,$C$29)</f>
        <v>0</v>
      </c>
      <c r="F367" s="2">
        <f>COUNTIF(F347:F358,$C$29)</f>
        <v>0</v>
      </c>
      <c r="H367" s="2">
        <f>COUNTIF(H347:H358,$C$29)</f>
        <v>0</v>
      </c>
      <c r="J367" s="2">
        <f>COUNTIF(J347:J358,$C$29)</f>
        <v>0</v>
      </c>
      <c r="L367" s="2" t="s">
        <v>31</v>
      </c>
      <c r="M367" s="2"/>
      <c r="N367" s="2"/>
    </row>
    <row r="368" spans="1:14" ht="16.5" customHeight="1" x14ac:dyDescent="0.2">
      <c r="B368" s="67" t="s">
        <v>24</v>
      </c>
      <c r="C368" s="67">
        <v>5</v>
      </c>
      <c r="D368" s="2">
        <f>COUNTIF(D347:D358,$C$30)</f>
        <v>0</v>
      </c>
      <c r="F368" s="2">
        <f>COUNTIF(F347:F358,$C$30)</f>
        <v>0</v>
      </c>
      <c r="H368" s="2">
        <f>COUNTIF(H347:H358,$C$30)</f>
        <v>0</v>
      </c>
      <c r="J368" s="2">
        <f>COUNTIF(J347:J358,$C$30)</f>
        <v>0</v>
      </c>
      <c r="L368" s="2" t="s">
        <v>42</v>
      </c>
      <c r="M368" s="2"/>
      <c r="N368" s="2"/>
    </row>
    <row r="369" spans="1:14" ht="16.5" customHeight="1" x14ac:dyDescent="0.25">
      <c r="A369" s="94" t="s">
        <v>16</v>
      </c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95"/>
      <c r="M369" s="4"/>
      <c r="N369" s="2"/>
    </row>
    <row r="370" spans="1:14" ht="16.5" customHeight="1" x14ac:dyDescent="0.25">
      <c r="A370" s="106" t="s">
        <v>40</v>
      </c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8"/>
      <c r="M370" s="4"/>
      <c r="N370" s="2"/>
    </row>
    <row r="371" spans="1:14" ht="16.5" customHeight="1" x14ac:dyDescent="0.25">
      <c r="A371" s="109" t="s">
        <v>5</v>
      </c>
      <c r="B371" s="111" t="s">
        <v>6</v>
      </c>
      <c r="C371" s="113" t="s">
        <v>7</v>
      </c>
      <c r="D371" s="94" t="s">
        <v>8</v>
      </c>
      <c r="E371" s="95"/>
      <c r="F371" s="94" t="s">
        <v>9</v>
      </c>
      <c r="G371" s="95"/>
      <c r="H371" s="94" t="s">
        <v>10</v>
      </c>
      <c r="I371" s="95"/>
      <c r="J371" s="94" t="s">
        <v>11</v>
      </c>
      <c r="K371" s="95"/>
      <c r="L371" s="6" t="s">
        <v>12</v>
      </c>
      <c r="M371" s="4"/>
      <c r="N371" s="2"/>
    </row>
    <row r="372" spans="1:14" ht="16.5" customHeight="1" x14ac:dyDescent="0.25">
      <c r="A372" s="121"/>
      <c r="B372" s="122"/>
      <c r="C372" s="123"/>
      <c r="D372" s="7" t="s">
        <v>14</v>
      </c>
      <c r="E372" s="8" t="s">
        <v>15</v>
      </c>
      <c r="F372" s="7" t="s">
        <v>14</v>
      </c>
      <c r="G372" s="8" t="s">
        <v>15</v>
      </c>
      <c r="H372" s="7" t="s">
        <v>14</v>
      </c>
      <c r="I372" s="8" t="s">
        <v>15</v>
      </c>
      <c r="J372" s="7" t="s">
        <v>14</v>
      </c>
      <c r="K372" s="8" t="s">
        <v>15</v>
      </c>
      <c r="L372" s="9"/>
      <c r="M372" s="4"/>
      <c r="N372" s="2"/>
    </row>
    <row r="373" spans="1:14" ht="16.5" customHeight="1" x14ac:dyDescent="0.2">
      <c r="A373" s="54"/>
      <c r="B373" s="54"/>
      <c r="C373" s="55"/>
      <c r="D373" s="56"/>
      <c r="E373" s="14"/>
      <c r="F373" s="15"/>
      <c r="G373" s="14"/>
      <c r="H373" s="15"/>
      <c r="I373" s="14"/>
      <c r="J373" s="15"/>
      <c r="K373" s="14"/>
      <c r="L373" s="16">
        <f t="shared" ref="L373:L384" si="29">SUM($E373+$G373+$I373+$K373)</f>
        <v>0</v>
      </c>
      <c r="M373" s="17"/>
      <c r="N373" s="2"/>
    </row>
    <row r="374" spans="1:14" ht="16.5" customHeight="1" x14ac:dyDescent="0.2">
      <c r="A374" s="54"/>
      <c r="B374" s="54"/>
      <c r="C374" s="55"/>
      <c r="D374" s="56"/>
      <c r="E374" s="14"/>
      <c r="F374" s="15"/>
      <c r="G374" s="14"/>
      <c r="H374" s="15"/>
      <c r="I374" s="14"/>
      <c r="J374" s="15"/>
      <c r="K374" s="14"/>
      <c r="L374" s="16">
        <f t="shared" si="29"/>
        <v>0</v>
      </c>
      <c r="M374" s="17"/>
      <c r="N374" s="2"/>
    </row>
    <row r="375" spans="1:14" ht="16.5" customHeight="1" x14ac:dyDescent="0.2">
      <c r="A375" s="54"/>
      <c r="B375" s="54"/>
      <c r="C375" s="55"/>
      <c r="D375" s="56"/>
      <c r="E375" s="14"/>
      <c r="F375" s="15"/>
      <c r="G375" s="14"/>
      <c r="H375" s="15"/>
      <c r="I375" s="14"/>
      <c r="J375" s="15"/>
      <c r="K375" s="14"/>
      <c r="L375" s="16">
        <f t="shared" si="29"/>
        <v>0</v>
      </c>
      <c r="M375" s="17"/>
      <c r="N375" s="2"/>
    </row>
    <row r="376" spans="1:14" ht="16.5" customHeight="1" x14ac:dyDescent="0.2">
      <c r="A376" s="54"/>
      <c r="B376" s="54"/>
      <c r="C376" s="57"/>
      <c r="D376" s="56"/>
      <c r="E376" s="14"/>
      <c r="F376" s="15"/>
      <c r="G376" s="14"/>
      <c r="H376" s="15"/>
      <c r="I376" s="14"/>
      <c r="J376" s="15"/>
      <c r="K376" s="14"/>
      <c r="L376" s="16">
        <f t="shared" si="29"/>
        <v>0</v>
      </c>
      <c r="M376" s="17"/>
      <c r="N376" s="2"/>
    </row>
    <row r="377" spans="1:14" ht="16.5" customHeight="1" x14ac:dyDescent="0.2">
      <c r="A377" s="54"/>
      <c r="B377" s="54"/>
      <c r="C377" s="58"/>
      <c r="D377" s="56"/>
      <c r="E377" s="14"/>
      <c r="F377" s="15"/>
      <c r="G377" s="14"/>
      <c r="H377" s="15"/>
      <c r="I377" s="14"/>
      <c r="J377" s="15"/>
      <c r="K377" s="14"/>
      <c r="L377" s="16">
        <f t="shared" si="29"/>
        <v>0</v>
      </c>
      <c r="M377" s="17"/>
      <c r="N377" s="2"/>
    </row>
    <row r="378" spans="1:14" ht="16.5" customHeight="1" x14ac:dyDescent="0.2">
      <c r="A378" s="54"/>
      <c r="B378" s="54"/>
      <c r="C378" s="55"/>
      <c r="D378" s="56"/>
      <c r="E378" s="14"/>
      <c r="F378" s="15"/>
      <c r="G378" s="14"/>
      <c r="H378" s="15"/>
      <c r="I378" s="14"/>
      <c r="J378" s="15"/>
      <c r="K378" s="14"/>
      <c r="L378" s="16">
        <f t="shared" si="29"/>
        <v>0</v>
      </c>
      <c r="M378" s="17"/>
      <c r="N378" s="2"/>
    </row>
    <row r="379" spans="1:14" ht="16.5" customHeight="1" x14ac:dyDescent="0.2">
      <c r="A379" s="54"/>
      <c r="B379" s="54"/>
      <c r="C379" s="58"/>
      <c r="D379" s="56"/>
      <c r="E379" s="14"/>
      <c r="F379" s="15"/>
      <c r="G379" s="14"/>
      <c r="H379" s="15"/>
      <c r="I379" s="14"/>
      <c r="J379" s="15"/>
      <c r="K379" s="14"/>
      <c r="L379" s="16">
        <f t="shared" si="29"/>
        <v>0</v>
      </c>
      <c r="M379" s="17"/>
      <c r="N379" s="2"/>
    </row>
    <row r="380" spans="1:14" ht="16.5" customHeight="1" x14ac:dyDescent="0.2">
      <c r="A380" s="54"/>
      <c r="B380" s="54"/>
      <c r="C380" s="55"/>
      <c r="D380" s="56"/>
      <c r="E380" s="14"/>
      <c r="F380" s="15"/>
      <c r="G380" s="14"/>
      <c r="H380" s="15"/>
      <c r="I380" s="14"/>
      <c r="J380" s="15"/>
      <c r="K380" s="14"/>
      <c r="L380" s="16">
        <f t="shared" si="29"/>
        <v>0</v>
      </c>
      <c r="M380" s="17"/>
      <c r="N380" s="2"/>
    </row>
    <row r="381" spans="1:14" ht="16.5" customHeight="1" x14ac:dyDescent="0.2">
      <c r="A381" s="54"/>
      <c r="B381" s="54"/>
      <c r="C381" s="55"/>
      <c r="D381" s="56"/>
      <c r="E381" s="14"/>
      <c r="F381" s="15"/>
      <c r="G381" s="14"/>
      <c r="H381" s="15"/>
      <c r="I381" s="14"/>
      <c r="J381" s="15"/>
      <c r="K381" s="14"/>
      <c r="L381" s="16">
        <f t="shared" si="29"/>
        <v>0</v>
      </c>
      <c r="M381" s="17"/>
      <c r="N381" s="2"/>
    </row>
    <row r="382" spans="1:14" ht="16.5" customHeight="1" x14ac:dyDescent="0.2">
      <c r="A382" s="54"/>
      <c r="B382" s="54"/>
      <c r="C382" s="55"/>
      <c r="D382" s="56"/>
      <c r="E382" s="14"/>
      <c r="F382" s="15"/>
      <c r="G382" s="14"/>
      <c r="H382" s="15"/>
      <c r="I382" s="14"/>
      <c r="J382" s="15"/>
      <c r="K382" s="14"/>
      <c r="L382" s="16">
        <f t="shared" si="29"/>
        <v>0</v>
      </c>
      <c r="M382" s="17"/>
      <c r="N382" s="2"/>
    </row>
    <row r="383" spans="1:14" ht="16.5" customHeight="1" x14ac:dyDescent="0.2">
      <c r="A383" s="54"/>
      <c r="B383" s="54"/>
      <c r="C383" s="59"/>
      <c r="D383" s="56"/>
      <c r="E383" s="14"/>
      <c r="F383" s="15"/>
      <c r="G383" s="14"/>
      <c r="H383" s="15"/>
      <c r="I383" s="14"/>
      <c r="J383" s="15"/>
      <c r="K383" s="14"/>
      <c r="L383" s="16">
        <f t="shared" si="29"/>
        <v>0</v>
      </c>
      <c r="M383" s="17"/>
      <c r="N383" s="2"/>
    </row>
    <row r="384" spans="1:14" ht="16.5" customHeight="1" x14ac:dyDescent="0.2">
      <c r="A384" s="54"/>
      <c r="B384" s="54"/>
      <c r="C384" s="59"/>
      <c r="D384" s="56"/>
      <c r="E384" s="14"/>
      <c r="F384" s="15"/>
      <c r="G384" s="14"/>
      <c r="H384" s="15"/>
      <c r="I384" s="14"/>
      <c r="J384" s="15"/>
      <c r="K384" s="14"/>
      <c r="L384" s="16">
        <f t="shared" si="29"/>
        <v>0</v>
      </c>
      <c r="M384" s="17"/>
      <c r="N384" s="2"/>
    </row>
    <row r="385" spans="1:14" ht="16.5" customHeight="1" x14ac:dyDescent="0.2">
      <c r="A385" s="118" t="s">
        <v>18</v>
      </c>
      <c r="B385" s="97"/>
      <c r="C385" s="119"/>
      <c r="D385" s="25"/>
      <c r="E385" s="26" t="e">
        <f>SMALL(E373:E384,1)</f>
        <v>#NUM!</v>
      </c>
      <c r="F385" s="26"/>
      <c r="G385" s="26" t="e">
        <f>SMALL(G373:G384,1)</f>
        <v>#NUM!</v>
      </c>
      <c r="H385" s="26"/>
      <c r="I385" s="26" t="e">
        <f>SMALL(I373:I384,1)</f>
        <v>#NUM!</v>
      </c>
      <c r="J385" s="26"/>
      <c r="K385" s="26" t="e">
        <f>SMALL(K373:K384,1)</f>
        <v>#NUM!</v>
      </c>
      <c r="L385" s="16"/>
      <c r="M385" s="17"/>
      <c r="N385" s="2"/>
    </row>
    <row r="386" spans="1:14" ht="16.5" customHeight="1" x14ac:dyDescent="0.2">
      <c r="A386" s="118" t="s">
        <v>18</v>
      </c>
      <c r="B386" s="97"/>
      <c r="C386" s="119"/>
      <c r="D386" s="25"/>
      <c r="E386" s="26" t="e">
        <f>SMALL(E373:E384,2)</f>
        <v>#NUM!</v>
      </c>
      <c r="F386" s="26"/>
      <c r="G386" s="26" t="e">
        <f>SMALL(G373:G384,2)</f>
        <v>#NUM!</v>
      </c>
      <c r="H386" s="26"/>
      <c r="I386" s="26" t="e">
        <f>SMALL(I373:I384,2)</f>
        <v>#NUM!</v>
      </c>
      <c r="J386" s="26"/>
      <c r="K386" s="26" t="e">
        <f>SMALL(K373:K384,2)</f>
        <v>#NUM!</v>
      </c>
      <c r="L386" s="27"/>
      <c r="M386" s="28"/>
      <c r="N386" s="2"/>
    </row>
    <row r="387" spans="1:14" ht="16.5" customHeight="1" x14ac:dyDescent="0.2">
      <c r="A387" s="118" t="s">
        <v>18</v>
      </c>
      <c r="B387" s="97"/>
      <c r="C387" s="119"/>
      <c r="D387" s="25"/>
      <c r="E387" s="26" t="e">
        <f>SMALL(E373:E384,3)</f>
        <v>#NUM!</v>
      </c>
      <c r="F387" s="26"/>
      <c r="G387" s="26" t="e">
        <f>SMALL(G373:G384,3)</f>
        <v>#NUM!</v>
      </c>
      <c r="H387" s="26"/>
      <c r="I387" s="26" t="e">
        <f>SMALL(I373:I384,3)</f>
        <v>#NUM!</v>
      </c>
      <c r="J387" s="26"/>
      <c r="K387" s="26" t="e">
        <f>SMALL(K373:K384,3)</f>
        <v>#NUM!</v>
      </c>
      <c r="L387" s="27"/>
      <c r="M387" s="28"/>
      <c r="N387" s="2"/>
    </row>
    <row r="388" spans="1:14" ht="16.5" customHeight="1" x14ac:dyDescent="0.2">
      <c r="A388" s="118" t="s">
        <v>18</v>
      </c>
      <c r="B388" s="97"/>
      <c r="C388" s="119"/>
      <c r="D388" s="25"/>
      <c r="E388" s="26" t="e">
        <f>SMALL(E373:E384,4)</f>
        <v>#NUM!</v>
      </c>
      <c r="F388" s="26"/>
      <c r="G388" s="26" t="e">
        <f>SMALL(G373:G384,4)</f>
        <v>#NUM!</v>
      </c>
      <c r="H388" s="26"/>
      <c r="I388" s="26" t="e">
        <f>SMALL(I373:I384,4)</f>
        <v>#NUM!</v>
      </c>
      <c r="J388" s="26"/>
      <c r="K388" s="26" t="e">
        <f>SMALL(K373:K384,4)</f>
        <v>#NUM!</v>
      </c>
      <c r="L388" s="27"/>
      <c r="M388" s="28"/>
      <c r="N388" s="2"/>
    </row>
    <row r="389" spans="1:14" ht="16.5" customHeight="1" x14ac:dyDescent="0.2">
      <c r="A389" s="118" t="s">
        <v>18</v>
      </c>
      <c r="B389" s="97"/>
      <c r="C389" s="119"/>
      <c r="D389" s="30"/>
      <c r="E389" s="26" t="e">
        <f>SMALL(E373:E384,5)</f>
        <v>#NUM!</v>
      </c>
      <c r="F389" s="31"/>
      <c r="G389" s="31" t="e">
        <f>SMALL(G373:G384,5)</f>
        <v>#NUM!</v>
      </c>
      <c r="H389" s="31"/>
      <c r="I389" s="26" t="e">
        <f>SMALL(I373:I384,5)</f>
        <v>#NUM!</v>
      </c>
      <c r="J389" s="31"/>
      <c r="K389" s="31" t="e">
        <f>SMALL(K373:K384,5)</f>
        <v>#NUM!</v>
      </c>
      <c r="L389" s="32"/>
      <c r="M389" s="28"/>
      <c r="N389" s="2"/>
    </row>
    <row r="390" spans="1:14" ht="16.5" customHeight="1" x14ac:dyDescent="0.2">
      <c r="A390" s="118" t="s">
        <v>18</v>
      </c>
      <c r="B390" s="97"/>
      <c r="C390" s="119"/>
      <c r="D390" s="30"/>
      <c r="E390" s="26" t="e">
        <f>SMALL(E373:E384,6)</f>
        <v>#NUM!</v>
      </c>
      <c r="F390" s="31"/>
      <c r="G390" s="31" t="e">
        <f>SMALL(G373:G384,6)</f>
        <v>#NUM!</v>
      </c>
      <c r="H390" s="31"/>
      <c r="I390" s="31" t="e">
        <f>SMALL(I373:I384,6)</f>
        <v>#NUM!</v>
      </c>
      <c r="J390" s="31"/>
      <c r="K390" s="31" t="e">
        <f>SMALL(K373:K384,6)</f>
        <v>#NUM!</v>
      </c>
      <c r="L390" s="32"/>
      <c r="M390" s="28"/>
      <c r="N390" s="2"/>
    </row>
    <row r="391" spans="1:14" ht="16.5" customHeight="1" x14ac:dyDescent="0.25">
      <c r="A391" s="120" t="s">
        <v>19</v>
      </c>
      <c r="B391" s="107"/>
      <c r="C391" s="108"/>
      <c r="D391" s="33"/>
      <c r="E391" s="34" t="e">
        <f>SUM(E373:E384)-E385-E386-E387-E388-E389-E390</f>
        <v>#NUM!</v>
      </c>
      <c r="F391" s="34"/>
      <c r="G391" s="34" t="e">
        <f>SUM(G373:G384)-G385-G386-G387-G388-G389-G390</f>
        <v>#NUM!</v>
      </c>
      <c r="H391" s="34"/>
      <c r="I391" s="34" t="e">
        <f>SUM(I373:I384)-I385-I386-I387-I388-I389-I390</f>
        <v>#NUM!</v>
      </c>
      <c r="J391" s="34"/>
      <c r="K391" s="34" t="e">
        <f>SUM(K373:K384)-K385-K386-K387-K388-K389-K390</f>
        <v>#NUM!</v>
      </c>
      <c r="L391" s="35" t="e">
        <f>SUM($E391+$G391+$I391+$K391)</f>
        <v>#NUM!</v>
      </c>
      <c r="M391" s="17"/>
      <c r="N391" s="2"/>
    </row>
    <row r="392" spans="1:14" ht="16.5" customHeight="1" x14ac:dyDescent="0.2">
      <c r="B392" s="67" t="s">
        <v>24</v>
      </c>
      <c r="C392" s="67">
        <v>3</v>
      </c>
      <c r="D392" s="2">
        <f>COUNTIF(D373:D384,$C$28)</f>
        <v>0</v>
      </c>
      <c r="F392" s="2">
        <f>COUNTIF(F373:F384,$C$28)</f>
        <v>0</v>
      </c>
      <c r="H392" s="2">
        <f>COUNTIF(H373:H384,$C$28)</f>
        <v>0</v>
      </c>
      <c r="J392" s="2">
        <f>COUNTIF(J373:J384,$C$28)</f>
        <v>0</v>
      </c>
      <c r="L392" s="2"/>
      <c r="M392" s="2"/>
      <c r="N392" s="2"/>
    </row>
    <row r="393" spans="1:14" ht="16.5" customHeight="1" x14ac:dyDescent="0.2">
      <c r="B393" s="67" t="s">
        <v>24</v>
      </c>
      <c r="C393" s="67">
        <v>4</v>
      </c>
      <c r="D393" s="2">
        <f>COUNTIF(D373:D384,$C$29)</f>
        <v>0</v>
      </c>
      <c r="F393" s="2">
        <f>COUNTIF(F373:F384,$C$29)</f>
        <v>0</v>
      </c>
      <c r="H393" s="2">
        <f>COUNTIF(H373:H384,$C$29)</f>
        <v>0</v>
      </c>
      <c r="J393" s="2">
        <f>COUNTIF(J373:J384,$C$29)</f>
        <v>0</v>
      </c>
      <c r="L393" s="2" t="s">
        <v>31</v>
      </c>
      <c r="M393" s="2"/>
      <c r="N393" s="2"/>
    </row>
    <row r="394" spans="1:14" ht="16.5" customHeight="1" x14ac:dyDescent="0.2">
      <c r="B394" s="67" t="s">
        <v>24</v>
      </c>
      <c r="C394" s="67">
        <v>5</v>
      </c>
      <c r="D394" s="2">
        <f>COUNTIF(D373:D384,$C$30)</f>
        <v>0</v>
      </c>
      <c r="F394" s="2">
        <f>COUNTIF(F373:F384,$C$30)</f>
        <v>0</v>
      </c>
      <c r="H394" s="2">
        <f>COUNTIF(H373:H384,$C$30)</f>
        <v>0</v>
      </c>
      <c r="J394" s="2">
        <f>COUNTIF(J373:J384,$C$30)</f>
        <v>0</v>
      </c>
      <c r="L394" s="2" t="s">
        <v>42</v>
      </c>
    </row>
    <row r="395" spans="1:14" ht="16.5" customHeight="1" x14ac:dyDescent="0.2"/>
    <row r="396" spans="1:14" ht="16.5" customHeight="1" x14ac:dyDescent="0.2"/>
    <row r="397" spans="1:14" ht="16.5" customHeight="1" x14ac:dyDescent="0.2"/>
    <row r="398" spans="1:14" ht="16.5" customHeight="1" x14ac:dyDescent="0.2"/>
    <row r="399" spans="1:14" ht="16.5" customHeight="1" x14ac:dyDescent="0.2"/>
    <row r="400" spans="1:14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</sheetData>
  <mergeCells count="245">
    <mergeCell ref="A307:C307"/>
    <mergeCell ref="B319:B320"/>
    <mergeCell ref="C319:C320"/>
    <mergeCell ref="A308:C308"/>
    <mergeCell ref="A309:C309"/>
    <mergeCell ref="A310:C310"/>
    <mergeCell ref="A311:C311"/>
    <mergeCell ref="A312:C312"/>
    <mergeCell ref="A313:C313"/>
    <mergeCell ref="A319:A320"/>
    <mergeCell ref="A317:L317"/>
    <mergeCell ref="A318:L318"/>
    <mergeCell ref="D319:E319"/>
    <mergeCell ref="F319:G319"/>
    <mergeCell ref="H319:I319"/>
    <mergeCell ref="J319:K319"/>
    <mergeCell ref="A255:C255"/>
    <mergeCell ref="A256:C256"/>
    <mergeCell ref="A257:C257"/>
    <mergeCell ref="A258:C258"/>
    <mergeCell ref="A259:C259"/>
    <mergeCell ref="A260:C260"/>
    <mergeCell ref="A261:C261"/>
    <mergeCell ref="A267:A268"/>
    <mergeCell ref="B267:B268"/>
    <mergeCell ref="C267:C268"/>
    <mergeCell ref="A265:L265"/>
    <mergeCell ref="A266:L266"/>
    <mergeCell ref="D267:E267"/>
    <mergeCell ref="F267:G267"/>
    <mergeCell ref="H267:I267"/>
    <mergeCell ref="J267:K267"/>
    <mergeCell ref="A387:C387"/>
    <mergeCell ref="A388:C388"/>
    <mergeCell ref="A389:C389"/>
    <mergeCell ref="A390:C390"/>
    <mergeCell ref="A391:C391"/>
    <mergeCell ref="A363:C363"/>
    <mergeCell ref="A364:C364"/>
    <mergeCell ref="A365:C365"/>
    <mergeCell ref="A371:A372"/>
    <mergeCell ref="B371:B372"/>
    <mergeCell ref="C371:C372"/>
    <mergeCell ref="A385:C385"/>
    <mergeCell ref="A370:L370"/>
    <mergeCell ref="D371:E371"/>
    <mergeCell ref="J371:K371"/>
    <mergeCell ref="A343:L343"/>
    <mergeCell ref="A344:L344"/>
    <mergeCell ref="A386:C386"/>
    <mergeCell ref="A333:C333"/>
    <mergeCell ref="A334:C334"/>
    <mergeCell ref="A335:C335"/>
    <mergeCell ref="A336:C336"/>
    <mergeCell ref="A337:C337"/>
    <mergeCell ref="A338:C338"/>
    <mergeCell ref="A339:C339"/>
    <mergeCell ref="A345:A346"/>
    <mergeCell ref="B345:B346"/>
    <mergeCell ref="C345:C346"/>
    <mergeCell ref="A359:C359"/>
    <mergeCell ref="A360:C360"/>
    <mergeCell ref="A361:C361"/>
    <mergeCell ref="A362:C362"/>
    <mergeCell ref="F371:G371"/>
    <mergeCell ref="H371:I371"/>
    <mergeCell ref="D345:E345"/>
    <mergeCell ref="F345:G345"/>
    <mergeCell ref="H345:I345"/>
    <mergeCell ref="J345:K345"/>
    <mergeCell ref="A369:L369"/>
    <mergeCell ref="A291:L291"/>
    <mergeCell ref="A292:L292"/>
    <mergeCell ref="D293:E293"/>
    <mergeCell ref="F293:G293"/>
    <mergeCell ref="H293:I293"/>
    <mergeCell ref="J293:K293"/>
    <mergeCell ref="A281:C281"/>
    <mergeCell ref="A282:C282"/>
    <mergeCell ref="A283:C283"/>
    <mergeCell ref="A284:C284"/>
    <mergeCell ref="A285:C285"/>
    <mergeCell ref="A286:C286"/>
    <mergeCell ref="A287:C287"/>
    <mergeCell ref="A293:A294"/>
    <mergeCell ref="B293:B294"/>
    <mergeCell ref="C293:C294"/>
    <mergeCell ref="A229:C229"/>
    <mergeCell ref="A230:C230"/>
    <mergeCell ref="A231:C231"/>
    <mergeCell ref="A232:C232"/>
    <mergeCell ref="C241:C242"/>
    <mergeCell ref="D241:E241"/>
    <mergeCell ref="F241:G241"/>
    <mergeCell ref="H241:I241"/>
    <mergeCell ref="A233:C233"/>
    <mergeCell ref="A234:C234"/>
    <mergeCell ref="A235:C235"/>
    <mergeCell ref="A239:L239"/>
    <mergeCell ref="A240:L240"/>
    <mergeCell ref="A241:A242"/>
    <mergeCell ref="B241:B242"/>
    <mergeCell ref="J241:K241"/>
    <mergeCell ref="A177:C177"/>
    <mergeCell ref="B189:B190"/>
    <mergeCell ref="C189:C190"/>
    <mergeCell ref="A178:C178"/>
    <mergeCell ref="A179:C179"/>
    <mergeCell ref="A180:C180"/>
    <mergeCell ref="A181:C181"/>
    <mergeCell ref="A182:C182"/>
    <mergeCell ref="A183:C183"/>
    <mergeCell ref="A189:A190"/>
    <mergeCell ref="A187:L187"/>
    <mergeCell ref="A188:L188"/>
    <mergeCell ref="A127:C127"/>
    <mergeCell ref="A128:C128"/>
    <mergeCell ref="A129:C129"/>
    <mergeCell ref="A130:C130"/>
    <mergeCell ref="A131:C131"/>
    <mergeCell ref="A137:A138"/>
    <mergeCell ref="B137:B138"/>
    <mergeCell ref="C137:C138"/>
    <mergeCell ref="A151:C151"/>
    <mergeCell ref="A99:C99"/>
    <mergeCell ref="A100:C100"/>
    <mergeCell ref="A101:C101"/>
    <mergeCell ref="A102:C102"/>
    <mergeCell ref="A103:C103"/>
    <mergeCell ref="A104:C104"/>
    <mergeCell ref="A105:C105"/>
    <mergeCell ref="A125:C125"/>
    <mergeCell ref="A126:C126"/>
    <mergeCell ref="A109:L109"/>
    <mergeCell ref="A110:L110"/>
    <mergeCell ref="A111:A112"/>
    <mergeCell ref="B111:B112"/>
    <mergeCell ref="C111:C112"/>
    <mergeCell ref="D111:E111"/>
    <mergeCell ref="F111:G111"/>
    <mergeCell ref="H111:I111"/>
    <mergeCell ref="J111:K111"/>
    <mergeCell ref="F85:G85"/>
    <mergeCell ref="H85:I85"/>
    <mergeCell ref="J85:K85"/>
    <mergeCell ref="A73:C73"/>
    <mergeCell ref="A74:C74"/>
    <mergeCell ref="A75:C75"/>
    <mergeCell ref="A76:C76"/>
    <mergeCell ref="A77:C77"/>
    <mergeCell ref="A78:C78"/>
    <mergeCell ref="A79:C79"/>
    <mergeCell ref="F215:G215"/>
    <mergeCell ref="H215:I215"/>
    <mergeCell ref="D189:E189"/>
    <mergeCell ref="F189:G189"/>
    <mergeCell ref="H189:I189"/>
    <mergeCell ref="J189:K189"/>
    <mergeCell ref="A213:L213"/>
    <mergeCell ref="A214:L214"/>
    <mergeCell ref="D215:E215"/>
    <mergeCell ref="J215:K215"/>
    <mergeCell ref="A203:C203"/>
    <mergeCell ref="A204:C204"/>
    <mergeCell ref="A205:C205"/>
    <mergeCell ref="A206:C206"/>
    <mergeCell ref="A207:C207"/>
    <mergeCell ref="A208:C208"/>
    <mergeCell ref="A209:C209"/>
    <mergeCell ref="A215:A216"/>
    <mergeCell ref="B215:B216"/>
    <mergeCell ref="C215:C216"/>
    <mergeCell ref="D137:E137"/>
    <mergeCell ref="F137:G137"/>
    <mergeCell ref="H137:I137"/>
    <mergeCell ref="J137:K137"/>
    <mergeCell ref="A161:L161"/>
    <mergeCell ref="A162:L162"/>
    <mergeCell ref="D163:E163"/>
    <mergeCell ref="F163:G163"/>
    <mergeCell ref="H163:I163"/>
    <mergeCell ref="J163:K163"/>
    <mergeCell ref="A152:C152"/>
    <mergeCell ref="A153:C153"/>
    <mergeCell ref="A154:C154"/>
    <mergeCell ref="A155:C155"/>
    <mergeCell ref="A156:C156"/>
    <mergeCell ref="A157:C157"/>
    <mergeCell ref="A163:A164"/>
    <mergeCell ref="B163:B164"/>
    <mergeCell ref="C163:C164"/>
    <mergeCell ref="A47:C47"/>
    <mergeCell ref="A48:C48"/>
    <mergeCell ref="A49:C49"/>
    <mergeCell ref="A50:C50"/>
    <mergeCell ref="A51:C51"/>
    <mergeCell ref="D59:E59"/>
    <mergeCell ref="F59:G59"/>
    <mergeCell ref="A135:L135"/>
    <mergeCell ref="A136:L136"/>
    <mergeCell ref="H59:I59"/>
    <mergeCell ref="J59:K59"/>
    <mergeCell ref="A52:C52"/>
    <mergeCell ref="A53:C53"/>
    <mergeCell ref="A57:L57"/>
    <mergeCell ref="A58:L58"/>
    <mergeCell ref="A59:A60"/>
    <mergeCell ref="B59:B60"/>
    <mergeCell ref="C59:C60"/>
    <mergeCell ref="A83:L83"/>
    <mergeCell ref="A84:L84"/>
    <mergeCell ref="A85:A86"/>
    <mergeCell ref="B85:B86"/>
    <mergeCell ref="C85:C86"/>
    <mergeCell ref="D85:E85"/>
    <mergeCell ref="H33:I33"/>
    <mergeCell ref="J33:K33"/>
    <mergeCell ref="A26:C26"/>
    <mergeCell ref="A27:C27"/>
    <mergeCell ref="A31:L31"/>
    <mergeCell ref="A32:L32"/>
    <mergeCell ref="A33:A34"/>
    <mergeCell ref="B33:B34"/>
    <mergeCell ref="C33:C34"/>
    <mergeCell ref="D33:E33"/>
    <mergeCell ref="F33:G33"/>
    <mergeCell ref="F7:G7"/>
    <mergeCell ref="H7:I7"/>
    <mergeCell ref="O7:T7"/>
    <mergeCell ref="V19:W31"/>
    <mergeCell ref="A1:L1"/>
    <mergeCell ref="O1:P4"/>
    <mergeCell ref="A3:L3"/>
    <mergeCell ref="A5:L5"/>
    <mergeCell ref="A6:L6"/>
    <mergeCell ref="A7:A8"/>
    <mergeCell ref="B7:B8"/>
    <mergeCell ref="J7:K7"/>
    <mergeCell ref="C7:C8"/>
    <mergeCell ref="D7:E7"/>
    <mergeCell ref="A21:C21"/>
    <mergeCell ref="A22:C22"/>
    <mergeCell ref="A23:C23"/>
    <mergeCell ref="A24:C24"/>
    <mergeCell ref="A25:C2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87"/>
  <sheetViews>
    <sheetView workbookViewId="0">
      <selection activeCell="O9" sqref="O9:T10"/>
    </sheetView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/>
      <c r="P1" s="100"/>
    </row>
    <row r="2" spans="1:20" ht="16.5" customHeight="1" x14ac:dyDescent="0.2">
      <c r="M2" s="2"/>
      <c r="N2" s="2"/>
      <c r="O2" s="100"/>
      <c r="P2" s="100"/>
    </row>
    <row r="3" spans="1:20" ht="16.5" customHeight="1" x14ac:dyDescent="0.25">
      <c r="A3" s="124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6.5" customHeight="1" x14ac:dyDescent="0.2">
      <c r="M4" s="2"/>
      <c r="N4" s="2"/>
      <c r="O4" s="100"/>
      <c r="P4" s="100"/>
    </row>
    <row r="5" spans="1:20" ht="16.5" customHeight="1" x14ac:dyDescent="0.25">
      <c r="A5" s="94" t="s">
        <v>147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6.5" customHeight="1" x14ac:dyDescent="0.25">
      <c r="A6" s="106" t="s">
        <v>44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6.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45</v>
      </c>
      <c r="P7" s="97"/>
      <c r="Q7" s="97"/>
      <c r="R7" s="97"/>
      <c r="S7" s="97"/>
      <c r="T7" s="98"/>
    </row>
    <row r="8" spans="1:20" ht="16.5" customHeight="1" x14ac:dyDescent="0.25">
      <c r="A8" s="110"/>
      <c r="B8" s="112"/>
      <c r="C8" s="114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87" t="s">
        <v>410</v>
      </c>
      <c r="B9" s="87" t="s">
        <v>411</v>
      </c>
      <c r="C9" s="83" t="s">
        <v>412</v>
      </c>
      <c r="D9" s="40">
        <v>4</v>
      </c>
      <c r="E9" s="41">
        <v>16.600000000000001</v>
      </c>
      <c r="F9" s="42">
        <v>4</v>
      </c>
      <c r="G9" s="41">
        <v>17.2</v>
      </c>
      <c r="H9" s="42">
        <v>4</v>
      </c>
      <c r="I9" s="41">
        <v>16.899999999999999</v>
      </c>
      <c r="J9" s="42">
        <v>4</v>
      </c>
      <c r="K9" s="41">
        <v>16.2</v>
      </c>
      <c r="L9" s="43">
        <f t="shared" ref="L9:L20" si="0">SUM($E9+$G9+$I9+$K9)</f>
        <v>66.899999999999991</v>
      </c>
      <c r="M9" s="17"/>
      <c r="N9" s="2"/>
      <c r="O9" s="18" t="str">
        <f>A5</f>
        <v>GST</v>
      </c>
      <c r="P9" s="19">
        <f>E27</f>
        <v>112.64999999999999</v>
      </c>
      <c r="Q9" s="19">
        <f>G27</f>
        <v>112.80000000000004</v>
      </c>
      <c r="R9" s="19">
        <f>I27</f>
        <v>101.85000000000002</v>
      </c>
      <c r="S9" s="19">
        <f t="shared" ref="S9:T9" si="1">K27</f>
        <v>103.55000000000003</v>
      </c>
      <c r="T9" s="19">
        <f t="shared" si="1"/>
        <v>430.85000000000008</v>
      </c>
    </row>
    <row r="10" spans="1:20" ht="16.5" customHeight="1" x14ac:dyDescent="0.2">
      <c r="A10" s="87" t="s">
        <v>413</v>
      </c>
      <c r="B10" s="87" t="s">
        <v>414</v>
      </c>
      <c r="C10" s="83" t="s">
        <v>415</v>
      </c>
      <c r="D10" s="47">
        <v>4</v>
      </c>
      <c r="E10" s="48">
        <v>16.8</v>
      </c>
      <c r="F10" s="49">
        <v>4</v>
      </c>
      <c r="G10" s="48">
        <v>17.100000000000001</v>
      </c>
      <c r="H10" s="49">
        <v>3</v>
      </c>
      <c r="I10" s="48">
        <v>14.35</v>
      </c>
      <c r="J10" s="49">
        <v>4</v>
      </c>
      <c r="K10" s="48">
        <v>16.05</v>
      </c>
      <c r="L10" s="50">
        <f t="shared" si="0"/>
        <v>64.300000000000011</v>
      </c>
      <c r="M10" s="17"/>
      <c r="N10" s="2"/>
      <c r="O10" s="18" t="str">
        <f>A31</f>
        <v>G2C</v>
      </c>
      <c r="P10" s="19">
        <f>E53</f>
        <v>110.75000000000001</v>
      </c>
      <c r="Q10" s="19">
        <f>G53</f>
        <v>112.89999999999998</v>
      </c>
      <c r="R10" s="19">
        <f>I53</f>
        <v>95.749999999999957</v>
      </c>
      <c r="S10" s="19">
        <f t="shared" ref="S10:T10" si="2">K53</f>
        <v>106.75</v>
      </c>
      <c r="T10" s="19">
        <f t="shared" si="2"/>
        <v>426.14999999999992</v>
      </c>
    </row>
    <row r="11" spans="1:20" ht="16.5" customHeight="1" x14ac:dyDescent="0.2">
      <c r="A11" s="87" t="s">
        <v>416</v>
      </c>
      <c r="B11" s="87" t="s">
        <v>417</v>
      </c>
      <c r="C11" s="83" t="s">
        <v>418</v>
      </c>
      <c r="D11" s="47">
        <v>5</v>
      </c>
      <c r="E11" s="48">
        <v>19.55</v>
      </c>
      <c r="F11" s="49">
        <v>5</v>
      </c>
      <c r="G11" s="48">
        <v>19.350000000000001</v>
      </c>
      <c r="H11" s="49">
        <v>5</v>
      </c>
      <c r="I11" s="48">
        <v>17</v>
      </c>
      <c r="J11" s="49">
        <v>5</v>
      </c>
      <c r="K11" s="48">
        <v>19.45</v>
      </c>
      <c r="L11" s="50">
        <f t="shared" si="0"/>
        <v>75.350000000000009</v>
      </c>
      <c r="M11" s="17"/>
      <c r="N11" s="2"/>
      <c r="O11" s="18" t="e">
        <f t="shared" ref="O11:T11" si="3">#REF!</f>
        <v>#REF!</v>
      </c>
      <c r="P11" s="19" t="e">
        <f t="shared" si="3"/>
        <v>#REF!</v>
      </c>
      <c r="Q11" s="19" t="e">
        <f t="shared" si="3"/>
        <v>#REF!</v>
      </c>
      <c r="R11" s="19" t="e">
        <f t="shared" si="3"/>
        <v>#REF!</v>
      </c>
      <c r="S11" s="19" t="e">
        <f t="shared" si="3"/>
        <v>#REF!</v>
      </c>
      <c r="T11" s="19" t="e">
        <f t="shared" si="3"/>
        <v>#REF!</v>
      </c>
    </row>
    <row r="12" spans="1:20" ht="16.5" customHeight="1" x14ac:dyDescent="0.2">
      <c r="A12" s="87" t="s">
        <v>419</v>
      </c>
      <c r="B12" s="87" t="s">
        <v>162</v>
      </c>
      <c r="C12" s="84" t="s">
        <v>420</v>
      </c>
      <c r="D12" s="47">
        <v>5</v>
      </c>
      <c r="E12" s="48">
        <v>18.350000000000001</v>
      </c>
      <c r="F12" s="49">
        <v>5</v>
      </c>
      <c r="G12" s="48">
        <v>18.649999999999999</v>
      </c>
      <c r="H12" s="49">
        <v>5</v>
      </c>
      <c r="I12" s="48">
        <v>16.5</v>
      </c>
      <c r="J12" s="49">
        <v>5</v>
      </c>
      <c r="K12" s="48">
        <v>17.45</v>
      </c>
      <c r="L12" s="50">
        <f t="shared" si="0"/>
        <v>70.95</v>
      </c>
      <c r="M12" s="17"/>
      <c r="N12" s="2"/>
      <c r="O12" s="18" t="e">
        <f t="shared" ref="O12:T12" si="4">#REF!</f>
        <v>#REF!</v>
      </c>
      <c r="P12" s="19" t="e">
        <f t="shared" si="4"/>
        <v>#REF!</v>
      </c>
      <c r="Q12" s="19" t="e">
        <f t="shared" si="4"/>
        <v>#REF!</v>
      </c>
      <c r="R12" s="19" t="e">
        <f t="shared" si="4"/>
        <v>#REF!</v>
      </c>
      <c r="S12" s="19" t="e">
        <f t="shared" si="4"/>
        <v>#REF!</v>
      </c>
      <c r="T12" s="19" t="e">
        <f t="shared" si="4"/>
        <v>#REF!</v>
      </c>
    </row>
    <row r="13" spans="1:20" ht="16.5" customHeight="1" x14ac:dyDescent="0.2">
      <c r="A13" s="87" t="s">
        <v>421</v>
      </c>
      <c r="B13" s="87" t="s">
        <v>422</v>
      </c>
      <c r="C13" s="83" t="s">
        <v>423</v>
      </c>
      <c r="D13" s="47">
        <v>5</v>
      </c>
      <c r="E13" s="48">
        <v>19.350000000000001</v>
      </c>
      <c r="F13" s="49">
        <v>5</v>
      </c>
      <c r="G13" s="48">
        <v>19</v>
      </c>
      <c r="H13" s="49">
        <v>5</v>
      </c>
      <c r="I13" s="48">
        <v>18.649999999999999</v>
      </c>
      <c r="J13" s="49">
        <v>5</v>
      </c>
      <c r="K13" s="48">
        <v>16.8</v>
      </c>
      <c r="L13" s="50">
        <f t="shared" si="0"/>
        <v>73.8</v>
      </c>
      <c r="M13" s="17"/>
      <c r="N13" s="2"/>
      <c r="O13" s="18" t="e">
        <f t="shared" ref="O13:T13" si="5">#REF!</f>
        <v>#REF!</v>
      </c>
      <c r="P13" s="19" t="e">
        <f t="shared" si="5"/>
        <v>#REF!</v>
      </c>
      <c r="Q13" s="19" t="e">
        <f t="shared" si="5"/>
        <v>#REF!</v>
      </c>
      <c r="R13" s="19" t="e">
        <f t="shared" si="5"/>
        <v>#REF!</v>
      </c>
      <c r="S13" s="19" t="e">
        <f t="shared" si="5"/>
        <v>#REF!</v>
      </c>
      <c r="T13" s="19" t="e">
        <f t="shared" si="5"/>
        <v>#REF!</v>
      </c>
    </row>
    <row r="14" spans="1:20" ht="16.5" customHeight="1" x14ac:dyDescent="0.2">
      <c r="A14" s="136" t="s">
        <v>424</v>
      </c>
      <c r="B14" s="136" t="s">
        <v>321</v>
      </c>
      <c r="C14" s="84" t="s">
        <v>425</v>
      </c>
      <c r="D14" s="47">
        <v>4</v>
      </c>
      <c r="E14" s="48">
        <v>17.399999999999999</v>
      </c>
      <c r="F14" s="49">
        <v>4</v>
      </c>
      <c r="G14" s="48">
        <v>16.850000000000001</v>
      </c>
      <c r="H14" s="49">
        <v>3</v>
      </c>
      <c r="I14" s="48">
        <v>14.6</v>
      </c>
      <c r="J14" s="49">
        <v>5</v>
      </c>
      <c r="K14" s="48">
        <v>17.600000000000001</v>
      </c>
      <c r="L14" s="50">
        <f t="shared" si="0"/>
        <v>66.45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6.5" customHeight="1" x14ac:dyDescent="0.2">
      <c r="A15" s="136" t="s">
        <v>424</v>
      </c>
      <c r="B15" s="136" t="s">
        <v>426</v>
      </c>
      <c r="C15" s="83" t="s">
        <v>427</v>
      </c>
      <c r="D15" s="47">
        <v>5</v>
      </c>
      <c r="E15" s="48">
        <v>19.8</v>
      </c>
      <c r="F15" s="49">
        <v>5</v>
      </c>
      <c r="G15" s="48">
        <v>19.7</v>
      </c>
      <c r="H15" s="49">
        <v>5</v>
      </c>
      <c r="I15" s="48">
        <v>17.7</v>
      </c>
      <c r="J15" s="49">
        <v>4</v>
      </c>
      <c r="K15" s="48">
        <v>13</v>
      </c>
      <c r="L15" s="50">
        <f t="shared" si="0"/>
        <v>70.2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6.5" customHeight="1" x14ac:dyDescent="0.2">
      <c r="A16" s="87" t="s">
        <v>126</v>
      </c>
      <c r="B16" s="87" t="s">
        <v>383</v>
      </c>
      <c r="C16" s="83" t="s">
        <v>428</v>
      </c>
      <c r="D16" s="47">
        <v>4</v>
      </c>
      <c r="E16" s="48">
        <v>16.649999999999999</v>
      </c>
      <c r="F16" s="49">
        <v>4</v>
      </c>
      <c r="G16" s="48">
        <v>17.100000000000001</v>
      </c>
      <c r="H16" s="49">
        <v>4</v>
      </c>
      <c r="I16" s="48">
        <v>15.1</v>
      </c>
      <c r="J16" s="49">
        <v>4</v>
      </c>
      <c r="K16" s="48">
        <v>15.75</v>
      </c>
      <c r="L16" s="50">
        <f t="shared" si="0"/>
        <v>64.599999999999994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6.5" customHeight="1" x14ac:dyDescent="0.2">
      <c r="A17" s="87" t="s">
        <v>349</v>
      </c>
      <c r="B17" s="87" t="s">
        <v>429</v>
      </c>
      <c r="C17" s="83" t="s">
        <v>430</v>
      </c>
      <c r="D17" s="47">
        <v>5</v>
      </c>
      <c r="E17" s="48">
        <v>18.2</v>
      </c>
      <c r="F17" s="49">
        <v>5</v>
      </c>
      <c r="G17" s="48">
        <v>18.899999999999999</v>
      </c>
      <c r="H17" s="49">
        <v>4</v>
      </c>
      <c r="I17" s="48">
        <v>13.3</v>
      </c>
      <c r="J17" s="49">
        <v>5</v>
      </c>
      <c r="K17" s="48">
        <v>15.3</v>
      </c>
      <c r="L17" s="50">
        <f t="shared" si="0"/>
        <v>65.699999999999989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6.5" customHeight="1" x14ac:dyDescent="0.2">
      <c r="A18" s="87"/>
      <c r="B18" s="87"/>
      <c r="C18" s="83"/>
      <c r="D18" s="47"/>
      <c r="E18" s="48">
        <v>0</v>
      </c>
      <c r="F18" s="49"/>
      <c r="G18" s="48">
        <v>0</v>
      </c>
      <c r="H18" s="49"/>
      <c r="I18" s="48">
        <v>0</v>
      </c>
      <c r="J18" s="49"/>
      <c r="K18" s="48">
        <v>0</v>
      </c>
      <c r="L18" s="50">
        <f t="shared" si="0"/>
        <v>0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6.5" customHeight="1" x14ac:dyDescent="0.2">
      <c r="A19" s="87"/>
      <c r="B19" s="87"/>
      <c r="C19" s="83"/>
      <c r="D19" s="47"/>
      <c r="E19" s="48">
        <v>0</v>
      </c>
      <c r="F19" s="49"/>
      <c r="G19" s="48">
        <v>0</v>
      </c>
      <c r="H19" s="49"/>
      <c r="I19" s="48">
        <v>0</v>
      </c>
      <c r="J19" s="49"/>
      <c r="K19" s="48">
        <v>0</v>
      </c>
      <c r="L19" s="50">
        <f t="shared" si="0"/>
        <v>0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6.5" customHeight="1" x14ac:dyDescent="0.2">
      <c r="A20" s="87"/>
      <c r="B20" s="87"/>
      <c r="C20" s="83"/>
      <c r="D20" s="47"/>
      <c r="E20" s="48">
        <v>0</v>
      </c>
      <c r="F20" s="49"/>
      <c r="G20" s="48">
        <v>0</v>
      </c>
      <c r="H20" s="49"/>
      <c r="I20" s="48">
        <v>0</v>
      </c>
      <c r="J20" s="49"/>
      <c r="K20" s="48">
        <v>0</v>
      </c>
      <c r="L20" s="50">
        <f t="shared" si="0"/>
        <v>0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6.5" customHeight="1" x14ac:dyDescent="0.2">
      <c r="A21" s="115" t="s">
        <v>18</v>
      </c>
      <c r="B21" s="116"/>
      <c r="C21" s="117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6.5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6.5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6.5" customHeight="1" x14ac:dyDescent="0.2">
      <c r="A24" s="118" t="s">
        <v>18</v>
      </c>
      <c r="B24" s="97"/>
      <c r="C24" s="119"/>
      <c r="D24" s="25"/>
      <c r="E24" s="26">
        <f>SMALL(E9:E20,4)</f>
        <v>16.600000000000001</v>
      </c>
      <c r="F24" s="26"/>
      <c r="G24" s="26">
        <f>SMALL(G9:G20,4)</f>
        <v>16.850000000000001</v>
      </c>
      <c r="H24" s="26"/>
      <c r="I24" s="26">
        <f>SMALL(I9:I20,4)</f>
        <v>13.3</v>
      </c>
      <c r="J24" s="26"/>
      <c r="K24" s="26">
        <f>SMALL(K9:K20,4)</f>
        <v>13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6.5" customHeight="1" x14ac:dyDescent="0.2">
      <c r="A25" s="118" t="s">
        <v>18</v>
      </c>
      <c r="B25" s="97"/>
      <c r="C25" s="119"/>
      <c r="D25" s="30"/>
      <c r="E25" s="26">
        <f>SMALL(E9:E20,5)</f>
        <v>16.649999999999999</v>
      </c>
      <c r="F25" s="31"/>
      <c r="G25" s="31">
        <f>SMALL(G9:G20,5)</f>
        <v>17.100000000000001</v>
      </c>
      <c r="H25" s="31"/>
      <c r="I25" s="26">
        <f>SMALL(I9:I20,5)</f>
        <v>14.35</v>
      </c>
      <c r="J25" s="31"/>
      <c r="K25" s="31">
        <f>SMALL(K9:K20,5)</f>
        <v>15.3</v>
      </c>
      <c r="L25" s="32"/>
      <c r="M25" s="28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6.5" customHeight="1" x14ac:dyDescent="0.2">
      <c r="A26" s="118" t="s">
        <v>18</v>
      </c>
      <c r="B26" s="97"/>
      <c r="C26" s="119"/>
      <c r="D26" s="30"/>
      <c r="E26" s="26">
        <f>SMALL(E9:E20,6)</f>
        <v>16.8</v>
      </c>
      <c r="F26" s="31"/>
      <c r="G26" s="31">
        <f>SMALL(G9:G20,6)</f>
        <v>17.100000000000001</v>
      </c>
      <c r="H26" s="31"/>
      <c r="I26" s="31">
        <f>SMALL(I9:I20,6)</f>
        <v>14.6</v>
      </c>
      <c r="J26" s="31"/>
      <c r="K26" s="31">
        <f>SMALL(K9:K20,6)</f>
        <v>15.75</v>
      </c>
      <c r="L26" s="32"/>
      <c r="M26" s="28"/>
      <c r="N26" s="2"/>
      <c r="O26" s="18"/>
      <c r="P26" s="18"/>
      <c r="Q26" s="18"/>
      <c r="R26" s="18"/>
      <c r="S26" s="18"/>
      <c r="T26" s="18"/>
      <c r="V26" s="100"/>
      <c r="W26" s="100"/>
    </row>
    <row r="27" spans="1:23" ht="16.5" customHeight="1" x14ac:dyDescent="0.25">
      <c r="A27" s="120" t="s">
        <v>19</v>
      </c>
      <c r="B27" s="107"/>
      <c r="C27" s="108"/>
      <c r="D27" s="33"/>
      <c r="E27" s="34">
        <f>SUM(E9:E20)-E21-E22-E23-E24-E25-E26</f>
        <v>112.64999999999999</v>
      </c>
      <c r="F27" s="34"/>
      <c r="G27" s="34">
        <f>SUM(G9:G20)-G21-G22-G23-G24-G25-G26</f>
        <v>112.80000000000004</v>
      </c>
      <c r="H27" s="34"/>
      <c r="I27" s="34">
        <f>SUM(I9:I20)-I21-I22-I23-I24-I25-I26</f>
        <v>101.85000000000002</v>
      </c>
      <c r="J27" s="34"/>
      <c r="K27" s="34">
        <f>SUM(K9:K20)-K21-K22-K23-K24-K25-K26</f>
        <v>103.55000000000003</v>
      </c>
      <c r="L27" s="35">
        <f>SUM($E27+$G27+$I27+$K27)</f>
        <v>430.85000000000008</v>
      </c>
      <c r="M27" s="17"/>
      <c r="N27" s="2"/>
      <c r="O27" s="18"/>
      <c r="P27" s="18"/>
      <c r="Q27" s="18"/>
      <c r="R27" s="18"/>
      <c r="S27" s="18"/>
      <c r="T27" s="18"/>
      <c r="V27" s="100"/>
      <c r="W27" s="100"/>
    </row>
    <row r="28" spans="1:23" ht="16.5" customHeight="1" x14ac:dyDescent="0.2">
      <c r="B28" s="69" t="s">
        <v>46</v>
      </c>
      <c r="C28" s="69">
        <v>3</v>
      </c>
      <c r="D28" s="2">
        <f>COUNTIF(D9:D20,$C$28)</f>
        <v>0</v>
      </c>
      <c r="F28" s="2">
        <f>COUNTIF(F9:F20,$C$28)</f>
        <v>0</v>
      </c>
      <c r="H28" s="2">
        <f>COUNTIF(H9:H20,$C$28)</f>
        <v>2</v>
      </c>
      <c r="J28" s="2">
        <f>COUNTIF(J9:J20,$C$28)</f>
        <v>0</v>
      </c>
      <c r="L28" s="2"/>
      <c r="M28" s="2"/>
      <c r="N28" s="2"/>
      <c r="V28" s="100"/>
      <c r="W28" s="100"/>
    </row>
    <row r="29" spans="1:23" ht="16.5" customHeight="1" x14ac:dyDescent="0.2">
      <c r="B29" s="69" t="s">
        <v>46</v>
      </c>
      <c r="C29" s="69">
        <v>4</v>
      </c>
      <c r="D29" s="2">
        <f>COUNTIF(D9:D20,$C$29)</f>
        <v>4</v>
      </c>
      <c r="F29" s="2">
        <f>COUNTIF(F9:F20,$C$29)</f>
        <v>4</v>
      </c>
      <c r="H29" s="2">
        <f>COUNTIF(H9:H20,$C$29)</f>
        <v>3</v>
      </c>
      <c r="J29" s="2">
        <f>COUNTIF(J9:J20,$C$29)</f>
        <v>4</v>
      </c>
      <c r="L29" s="2" t="s">
        <v>47</v>
      </c>
      <c r="M29" s="2"/>
      <c r="N29" s="2"/>
      <c r="V29" s="100"/>
      <c r="W29" s="100"/>
    </row>
    <row r="30" spans="1:23" ht="16.5" customHeight="1" x14ac:dyDescent="0.2">
      <c r="B30" s="69" t="s">
        <v>46</v>
      </c>
      <c r="C30" s="69">
        <v>5</v>
      </c>
      <c r="D30" s="2">
        <f>COUNTIF(D9:D20,$C$30)</f>
        <v>5</v>
      </c>
      <c r="F30" s="2">
        <f>COUNTIF(F9:F20,$C$30)</f>
        <v>5</v>
      </c>
      <c r="H30" s="2">
        <f>COUNTIF(H9:H20,$C$30)</f>
        <v>4</v>
      </c>
      <c r="J30" s="2">
        <f>COUNTIF(J9:J20,$C$30)</f>
        <v>5</v>
      </c>
      <c r="L30" s="2" t="s">
        <v>29</v>
      </c>
      <c r="M30" s="2"/>
      <c r="N30" s="2"/>
      <c r="V30" s="100"/>
      <c r="W30" s="100"/>
    </row>
    <row r="31" spans="1:23" ht="16.5" customHeight="1" x14ac:dyDescent="0.25">
      <c r="A31" s="94" t="s">
        <v>149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95"/>
      <c r="M31" s="4"/>
      <c r="V31" s="100"/>
      <c r="W31" s="100"/>
    </row>
    <row r="32" spans="1:23" ht="16.5" customHeight="1" x14ac:dyDescent="0.25">
      <c r="A32" s="106" t="s">
        <v>44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4"/>
    </row>
    <row r="33" spans="1:14" ht="16.5" customHeight="1" x14ac:dyDescent="0.25">
      <c r="A33" s="109" t="s">
        <v>5</v>
      </c>
      <c r="B33" s="111" t="s">
        <v>6</v>
      </c>
      <c r="C33" s="113" t="s">
        <v>7</v>
      </c>
      <c r="D33" s="94" t="s">
        <v>8</v>
      </c>
      <c r="E33" s="95"/>
      <c r="F33" s="94" t="s">
        <v>9</v>
      </c>
      <c r="G33" s="95"/>
      <c r="H33" s="94" t="s">
        <v>10</v>
      </c>
      <c r="I33" s="95"/>
      <c r="J33" s="94" t="s">
        <v>11</v>
      </c>
      <c r="K33" s="95"/>
      <c r="L33" s="6" t="s">
        <v>12</v>
      </c>
      <c r="M33" s="4"/>
    </row>
    <row r="34" spans="1:14" ht="16.5" customHeight="1" x14ac:dyDescent="0.25">
      <c r="A34" s="110"/>
      <c r="B34" s="112"/>
      <c r="C34" s="114"/>
      <c r="D34" s="7" t="s">
        <v>14</v>
      </c>
      <c r="E34" s="8" t="s">
        <v>15</v>
      </c>
      <c r="F34" s="7" t="s">
        <v>14</v>
      </c>
      <c r="G34" s="8" t="s">
        <v>15</v>
      </c>
      <c r="H34" s="7" t="s">
        <v>14</v>
      </c>
      <c r="I34" s="8" t="s">
        <v>15</v>
      </c>
      <c r="J34" s="7" t="s">
        <v>14</v>
      </c>
      <c r="K34" s="8" t="s">
        <v>15</v>
      </c>
      <c r="L34" s="9"/>
      <c r="M34" s="4"/>
    </row>
    <row r="35" spans="1:14" ht="16.5" customHeight="1" x14ac:dyDescent="0.2">
      <c r="A35" s="87" t="s">
        <v>205</v>
      </c>
      <c r="B35" s="87" t="s">
        <v>206</v>
      </c>
      <c r="C35" s="85">
        <v>1151911</v>
      </c>
      <c r="D35" s="40">
        <v>5</v>
      </c>
      <c r="E35" s="41">
        <v>18.45</v>
      </c>
      <c r="F35" s="42">
        <v>4</v>
      </c>
      <c r="G35" s="41">
        <v>16.649999999999999</v>
      </c>
      <c r="H35" s="42">
        <v>5</v>
      </c>
      <c r="I35" s="41">
        <v>14.3</v>
      </c>
      <c r="J35" s="42">
        <v>5</v>
      </c>
      <c r="K35" s="41">
        <v>16.649999999999999</v>
      </c>
      <c r="L35" s="43">
        <f t="shared" ref="L35:L46" si="16">SUM($E35+$G35+$I35+$K35)</f>
        <v>66.049999999999983</v>
      </c>
      <c r="M35" s="17"/>
    </row>
    <row r="36" spans="1:14" ht="16.5" customHeight="1" x14ac:dyDescent="0.2">
      <c r="A36" s="87" t="s">
        <v>207</v>
      </c>
      <c r="B36" s="87" t="s">
        <v>208</v>
      </c>
      <c r="C36" s="85">
        <v>1376105</v>
      </c>
      <c r="D36" s="47">
        <v>4</v>
      </c>
      <c r="E36" s="48">
        <v>17.3</v>
      </c>
      <c r="F36" s="49">
        <v>5</v>
      </c>
      <c r="G36" s="48">
        <v>18.95</v>
      </c>
      <c r="H36" s="49">
        <v>4</v>
      </c>
      <c r="I36" s="48">
        <v>15.4</v>
      </c>
      <c r="J36" s="49">
        <v>4</v>
      </c>
      <c r="K36" s="48">
        <v>16.149999999999999</v>
      </c>
      <c r="L36" s="50">
        <f t="shared" si="16"/>
        <v>67.8</v>
      </c>
      <c r="M36" s="17"/>
    </row>
    <row r="37" spans="1:14" ht="16.5" customHeight="1" x14ac:dyDescent="0.2">
      <c r="A37" s="87" t="s">
        <v>209</v>
      </c>
      <c r="B37" s="87" t="s">
        <v>210</v>
      </c>
      <c r="C37" s="85">
        <v>1205268</v>
      </c>
      <c r="D37" s="47">
        <v>4</v>
      </c>
      <c r="E37" s="48">
        <v>17.55</v>
      </c>
      <c r="F37" s="49">
        <v>4</v>
      </c>
      <c r="G37" s="48">
        <v>17.149999999999999</v>
      </c>
      <c r="H37" s="49">
        <v>4</v>
      </c>
      <c r="I37" s="48">
        <v>14.6</v>
      </c>
      <c r="J37" s="49">
        <v>4</v>
      </c>
      <c r="K37" s="48">
        <v>16.350000000000001</v>
      </c>
      <c r="L37" s="50">
        <f t="shared" si="16"/>
        <v>65.650000000000006</v>
      </c>
      <c r="M37" s="17"/>
    </row>
    <row r="38" spans="1:14" ht="16.5" customHeight="1" x14ac:dyDescent="0.2">
      <c r="A38" s="87" t="s">
        <v>211</v>
      </c>
      <c r="B38" s="136" t="s">
        <v>212</v>
      </c>
      <c r="C38" s="85">
        <v>1252298</v>
      </c>
      <c r="D38" s="47">
        <v>5</v>
      </c>
      <c r="E38" s="48">
        <v>18.5</v>
      </c>
      <c r="F38" s="49">
        <v>5</v>
      </c>
      <c r="G38" s="48">
        <v>19.3</v>
      </c>
      <c r="H38" s="49">
        <v>4</v>
      </c>
      <c r="I38" s="48">
        <v>16.7</v>
      </c>
      <c r="J38" s="49">
        <v>4</v>
      </c>
      <c r="K38" s="48">
        <v>14.1</v>
      </c>
      <c r="L38" s="50">
        <f t="shared" si="16"/>
        <v>68.599999999999994</v>
      </c>
      <c r="M38" s="17"/>
    </row>
    <row r="39" spans="1:14" ht="16.5" customHeight="1" x14ac:dyDescent="0.2">
      <c r="A39" s="87" t="s">
        <v>225</v>
      </c>
      <c r="B39" s="87" t="s">
        <v>226</v>
      </c>
      <c r="C39" s="86">
        <v>1370678</v>
      </c>
      <c r="D39" s="47">
        <v>4</v>
      </c>
      <c r="E39" s="48">
        <v>17.350000000000001</v>
      </c>
      <c r="F39" s="49">
        <v>4</v>
      </c>
      <c r="G39" s="48">
        <v>16.75</v>
      </c>
      <c r="H39" s="49">
        <v>4</v>
      </c>
      <c r="I39" s="48">
        <v>14.1</v>
      </c>
      <c r="J39" s="49">
        <v>4</v>
      </c>
      <c r="K39" s="48">
        <v>14.75</v>
      </c>
      <c r="L39" s="50">
        <f t="shared" si="16"/>
        <v>62.95</v>
      </c>
      <c r="M39" s="17"/>
    </row>
    <row r="40" spans="1:14" ht="16.5" customHeight="1" x14ac:dyDescent="0.2">
      <c r="A40" s="87" t="s">
        <v>213</v>
      </c>
      <c r="B40" s="87" t="s">
        <v>214</v>
      </c>
      <c r="C40" s="85">
        <v>1366272</v>
      </c>
      <c r="D40" s="47">
        <v>4</v>
      </c>
      <c r="E40" s="48">
        <v>17.600000000000001</v>
      </c>
      <c r="F40" s="49">
        <v>4</v>
      </c>
      <c r="G40" s="48">
        <v>16.5</v>
      </c>
      <c r="H40" s="49">
        <v>4</v>
      </c>
      <c r="I40" s="48">
        <v>14.35</v>
      </c>
      <c r="J40" s="49">
        <v>5</v>
      </c>
      <c r="K40" s="48">
        <v>17.75</v>
      </c>
      <c r="L40" s="50">
        <f t="shared" si="16"/>
        <v>66.2</v>
      </c>
      <c r="M40" s="17"/>
    </row>
    <row r="41" spans="1:14" ht="16.5" customHeight="1" x14ac:dyDescent="0.2">
      <c r="A41" s="87" t="s">
        <v>215</v>
      </c>
      <c r="B41" s="87" t="s">
        <v>216</v>
      </c>
      <c r="C41" s="86">
        <v>1147223</v>
      </c>
      <c r="D41" s="47">
        <v>5</v>
      </c>
      <c r="E41" s="48">
        <v>19.05</v>
      </c>
      <c r="F41" s="49">
        <v>4</v>
      </c>
      <c r="G41" s="48">
        <v>17.8</v>
      </c>
      <c r="H41" s="49">
        <v>4</v>
      </c>
      <c r="I41" s="48">
        <v>13.8</v>
      </c>
      <c r="J41" s="49">
        <v>5</v>
      </c>
      <c r="K41" s="48">
        <v>19</v>
      </c>
      <c r="L41" s="50">
        <f t="shared" si="16"/>
        <v>69.650000000000006</v>
      </c>
      <c r="M41" s="17"/>
    </row>
    <row r="42" spans="1:14" ht="16.5" customHeight="1" x14ac:dyDescent="0.2">
      <c r="A42" s="87" t="s">
        <v>217</v>
      </c>
      <c r="B42" s="136" t="s">
        <v>218</v>
      </c>
      <c r="C42" s="85">
        <v>1205293</v>
      </c>
      <c r="D42" s="47">
        <v>4</v>
      </c>
      <c r="E42" s="48">
        <v>16.600000000000001</v>
      </c>
      <c r="F42" s="49">
        <v>5</v>
      </c>
      <c r="G42" s="48">
        <v>18.8</v>
      </c>
      <c r="H42" s="49">
        <v>3</v>
      </c>
      <c r="I42" s="48">
        <v>14.05</v>
      </c>
      <c r="J42" s="49">
        <v>4</v>
      </c>
      <c r="K42" s="48">
        <v>15.15</v>
      </c>
      <c r="L42" s="50">
        <f t="shared" si="16"/>
        <v>64.600000000000009</v>
      </c>
      <c r="M42" s="17"/>
    </row>
    <row r="43" spans="1:14" ht="16.5" customHeight="1" x14ac:dyDescent="0.2">
      <c r="A43" s="87" t="s">
        <v>219</v>
      </c>
      <c r="B43" s="87" t="s">
        <v>220</v>
      </c>
      <c r="C43" s="85">
        <v>1294765</v>
      </c>
      <c r="D43" s="47">
        <v>4</v>
      </c>
      <c r="E43" s="48">
        <v>16.600000000000001</v>
      </c>
      <c r="F43" s="49">
        <v>5</v>
      </c>
      <c r="G43" s="48">
        <v>19.2</v>
      </c>
      <c r="H43" s="49">
        <v>5</v>
      </c>
      <c r="I43" s="48">
        <v>17.45</v>
      </c>
      <c r="J43" s="49">
        <v>5</v>
      </c>
      <c r="K43" s="48">
        <v>18.3</v>
      </c>
      <c r="L43" s="50">
        <f t="shared" si="16"/>
        <v>71.55</v>
      </c>
      <c r="M43" s="17"/>
    </row>
    <row r="44" spans="1:14" ht="16.5" customHeight="1" x14ac:dyDescent="0.2">
      <c r="A44" s="87" t="s">
        <v>221</v>
      </c>
      <c r="B44" s="87" t="s">
        <v>222</v>
      </c>
      <c r="C44" s="85">
        <v>1370682</v>
      </c>
      <c r="D44" s="47">
        <v>5</v>
      </c>
      <c r="E44" s="48">
        <v>19.25</v>
      </c>
      <c r="F44" s="49">
        <v>4</v>
      </c>
      <c r="G44" s="48">
        <v>17</v>
      </c>
      <c r="H44" s="49">
        <v>5</v>
      </c>
      <c r="I44" s="48">
        <v>16.100000000000001</v>
      </c>
      <c r="J44" s="49">
        <v>5</v>
      </c>
      <c r="K44" s="48">
        <v>18.7</v>
      </c>
      <c r="L44" s="50">
        <f t="shared" si="16"/>
        <v>71.05</v>
      </c>
      <c r="M44" s="17"/>
    </row>
    <row r="45" spans="1:14" ht="16.5" customHeight="1" x14ac:dyDescent="0.2">
      <c r="A45" s="87" t="s">
        <v>223</v>
      </c>
      <c r="B45" s="87" t="s">
        <v>224</v>
      </c>
      <c r="C45" s="85">
        <v>1407905</v>
      </c>
      <c r="D45" s="47">
        <v>5</v>
      </c>
      <c r="E45" s="48">
        <v>17.899999999999999</v>
      </c>
      <c r="F45" s="49">
        <v>5</v>
      </c>
      <c r="G45" s="48">
        <v>18.850000000000001</v>
      </c>
      <c r="H45" s="49">
        <v>4</v>
      </c>
      <c r="I45" s="48">
        <v>15.5</v>
      </c>
      <c r="J45" s="49">
        <v>4</v>
      </c>
      <c r="K45" s="48">
        <v>15.4</v>
      </c>
      <c r="L45" s="50">
        <f t="shared" si="16"/>
        <v>67.650000000000006</v>
      </c>
      <c r="M45" s="17"/>
    </row>
    <row r="46" spans="1:14" ht="16.5" customHeight="1" x14ac:dyDescent="0.2">
      <c r="A46" s="87"/>
      <c r="B46" s="87"/>
      <c r="C46" s="83"/>
      <c r="D46" s="47"/>
      <c r="E46" s="48">
        <v>0</v>
      </c>
      <c r="F46" s="49"/>
      <c r="G46" s="48">
        <v>0</v>
      </c>
      <c r="H46" s="49"/>
      <c r="I46" s="48">
        <v>0</v>
      </c>
      <c r="J46" s="49"/>
      <c r="K46" s="48">
        <v>0</v>
      </c>
      <c r="L46" s="50">
        <f t="shared" si="16"/>
        <v>0</v>
      </c>
      <c r="M46" s="17"/>
    </row>
    <row r="47" spans="1:14" ht="16.5" customHeight="1" x14ac:dyDescent="0.2">
      <c r="A47" s="115" t="s">
        <v>18</v>
      </c>
      <c r="B47" s="116"/>
      <c r="C47" s="117"/>
      <c r="D47" s="25"/>
      <c r="E47" s="26">
        <f>SMALL(E35:E46,1)</f>
        <v>0</v>
      </c>
      <c r="F47" s="26"/>
      <c r="G47" s="26">
        <f>SMALL(G35:G46,1)</f>
        <v>0</v>
      </c>
      <c r="H47" s="26"/>
      <c r="I47" s="26">
        <f>SMALL(I35:I46,1)</f>
        <v>0</v>
      </c>
      <c r="J47" s="26"/>
      <c r="K47" s="26">
        <f>SMALL(K35:K46,1)</f>
        <v>0</v>
      </c>
      <c r="L47" s="16"/>
      <c r="M47" s="17"/>
    </row>
    <row r="48" spans="1:14" ht="16.5" customHeight="1" x14ac:dyDescent="0.2">
      <c r="A48" s="118" t="s">
        <v>18</v>
      </c>
      <c r="B48" s="97"/>
      <c r="C48" s="119"/>
      <c r="D48" s="25"/>
      <c r="E48" s="26">
        <f>SMALL(E35:E46,2)</f>
        <v>16.600000000000001</v>
      </c>
      <c r="F48" s="26"/>
      <c r="G48" s="26">
        <f>SMALL(G35:G46,2)</f>
        <v>16.5</v>
      </c>
      <c r="H48" s="26"/>
      <c r="I48" s="26">
        <f>SMALL(I35:I46,2)</f>
        <v>13.8</v>
      </c>
      <c r="J48" s="26"/>
      <c r="K48" s="26">
        <f>SMALL(K35:K46,2)</f>
        <v>14.1</v>
      </c>
      <c r="L48" s="27"/>
      <c r="M48" s="28"/>
      <c r="N48" s="2"/>
    </row>
    <row r="49" spans="1:14" ht="16.5" customHeight="1" x14ac:dyDescent="0.2">
      <c r="A49" s="118" t="s">
        <v>18</v>
      </c>
      <c r="B49" s="97"/>
      <c r="C49" s="119"/>
      <c r="D49" s="25"/>
      <c r="E49" s="26">
        <f>SMALL(E35:E46,3)</f>
        <v>16.600000000000001</v>
      </c>
      <c r="F49" s="26"/>
      <c r="G49" s="26">
        <f>SMALL(G35:G46,3)</f>
        <v>16.649999999999999</v>
      </c>
      <c r="H49" s="26"/>
      <c r="I49" s="26">
        <f>SMALL(I35:I46,3)</f>
        <v>14.05</v>
      </c>
      <c r="J49" s="26"/>
      <c r="K49" s="26">
        <f>SMALL(K35:K46,3)</f>
        <v>14.75</v>
      </c>
      <c r="L49" s="27"/>
      <c r="M49" s="28"/>
      <c r="N49" s="2"/>
    </row>
    <row r="50" spans="1:14" ht="16.5" customHeight="1" x14ac:dyDescent="0.2">
      <c r="A50" s="118" t="s">
        <v>18</v>
      </c>
      <c r="B50" s="97"/>
      <c r="C50" s="119"/>
      <c r="D50" s="25"/>
      <c r="E50" s="26">
        <f>SMALL(E35:E46,4)</f>
        <v>17.3</v>
      </c>
      <c r="F50" s="26"/>
      <c r="G50" s="26">
        <f>SMALL(G35:G46,4)</f>
        <v>16.75</v>
      </c>
      <c r="H50" s="26"/>
      <c r="I50" s="26">
        <f>SMALL(I35:I46,4)</f>
        <v>14.1</v>
      </c>
      <c r="J50" s="26"/>
      <c r="K50" s="26">
        <f>SMALL(K35:K46,4)</f>
        <v>15.15</v>
      </c>
      <c r="L50" s="27"/>
      <c r="M50" s="28"/>
      <c r="N50" s="2"/>
    </row>
    <row r="51" spans="1:14" ht="16.5" customHeight="1" x14ac:dyDescent="0.2">
      <c r="A51" s="118" t="s">
        <v>18</v>
      </c>
      <c r="B51" s="97"/>
      <c r="C51" s="119"/>
      <c r="D51" s="30"/>
      <c r="E51" s="26">
        <f>SMALL(E35:E46,5)</f>
        <v>17.350000000000001</v>
      </c>
      <c r="F51" s="31"/>
      <c r="G51" s="31">
        <f>SMALL(G35:G46,5)</f>
        <v>17</v>
      </c>
      <c r="H51" s="31"/>
      <c r="I51" s="26">
        <f>SMALL(I35:I46,5)</f>
        <v>14.3</v>
      </c>
      <c r="J51" s="31"/>
      <c r="K51" s="31">
        <f>SMALL(K35:K46,5)</f>
        <v>15.4</v>
      </c>
      <c r="L51" s="32"/>
      <c r="M51" s="28"/>
      <c r="N51" s="2"/>
    </row>
    <row r="52" spans="1:14" ht="16.5" customHeight="1" x14ac:dyDescent="0.2">
      <c r="A52" s="118" t="s">
        <v>18</v>
      </c>
      <c r="B52" s="97"/>
      <c r="C52" s="119"/>
      <c r="D52" s="30"/>
      <c r="E52" s="26">
        <f>SMALL(E35:E46,6)</f>
        <v>17.55</v>
      </c>
      <c r="F52" s="31"/>
      <c r="G52" s="31">
        <f>SMALL(G35:G46,6)</f>
        <v>17.149999999999999</v>
      </c>
      <c r="H52" s="31"/>
      <c r="I52" s="31">
        <f>SMALL(I35:I46,6)</f>
        <v>14.35</v>
      </c>
      <c r="J52" s="31"/>
      <c r="K52" s="31">
        <f>SMALL(K35:K46,6)</f>
        <v>16.149999999999999</v>
      </c>
      <c r="L52" s="32"/>
      <c r="M52" s="28"/>
      <c r="N52" s="2"/>
    </row>
    <row r="53" spans="1:14" ht="16.5" customHeight="1" x14ac:dyDescent="0.25">
      <c r="A53" s="120" t="s">
        <v>19</v>
      </c>
      <c r="B53" s="107"/>
      <c r="C53" s="108"/>
      <c r="D53" s="33"/>
      <c r="E53" s="34">
        <f>SUM(E35:E46)-E47-E48-E49-E50-E51-E52</f>
        <v>110.75000000000001</v>
      </c>
      <c r="F53" s="34"/>
      <c r="G53" s="34">
        <f>SUM(G35:G46)-G47-G48-G49-G50-G51-G52</f>
        <v>112.89999999999998</v>
      </c>
      <c r="H53" s="34"/>
      <c r="I53" s="34">
        <f>SUM(I35:I46)-I47-I48-I49-I50-I51-I52</f>
        <v>95.749999999999957</v>
      </c>
      <c r="J53" s="34"/>
      <c r="K53" s="34">
        <f>SUM(K35:K46)-K47-K48-K49-K50-K51-K52</f>
        <v>106.75</v>
      </c>
      <c r="L53" s="35">
        <f>SUM($E53+$G53+$I53+$K53)</f>
        <v>426.14999999999992</v>
      </c>
      <c r="M53" s="17"/>
      <c r="N53" s="2"/>
    </row>
    <row r="54" spans="1:14" ht="16.5" customHeight="1" x14ac:dyDescent="0.2">
      <c r="B54" s="69" t="s">
        <v>46</v>
      </c>
      <c r="C54" s="69">
        <v>3</v>
      </c>
      <c r="D54" s="2">
        <f>COUNTIF(D35:D46,$C$28)</f>
        <v>0</v>
      </c>
      <c r="F54" s="2">
        <f>COUNTIF(F35:F46,$C$28)</f>
        <v>0</v>
      </c>
      <c r="H54" s="2">
        <f>COUNTIF(H35:H46,$C$28)</f>
        <v>1</v>
      </c>
      <c r="J54" s="2">
        <f>COUNTIF(J35:J46,$C$28)</f>
        <v>0</v>
      </c>
      <c r="L54" s="2"/>
      <c r="M54" s="2"/>
      <c r="N54" s="2"/>
    </row>
    <row r="55" spans="1:14" ht="16.5" customHeight="1" x14ac:dyDescent="0.2">
      <c r="B55" s="69" t="s">
        <v>46</v>
      </c>
      <c r="C55" s="69">
        <v>4</v>
      </c>
      <c r="D55" s="2">
        <f>COUNTIF(D35:D46,$C$29)</f>
        <v>6</v>
      </c>
      <c r="F55" s="2">
        <f>COUNTIF(F35:F46,$C$29)</f>
        <v>6</v>
      </c>
      <c r="H55" s="2">
        <f>COUNTIF(H35:H46,$C$29)</f>
        <v>7</v>
      </c>
      <c r="J55" s="2">
        <f>COUNTIF(J35:J46,$C$29)</f>
        <v>6</v>
      </c>
      <c r="L55" s="2" t="s">
        <v>47</v>
      </c>
      <c r="M55" s="2"/>
      <c r="N55" s="2"/>
    </row>
    <row r="56" spans="1:14" ht="16.5" customHeight="1" x14ac:dyDescent="0.2">
      <c r="B56" s="69" t="s">
        <v>46</v>
      </c>
      <c r="C56" s="69">
        <v>5</v>
      </c>
      <c r="D56" s="2">
        <f>COUNTIF(D35:D46,$C$30)</f>
        <v>5</v>
      </c>
      <c r="F56" s="2">
        <f>COUNTIF(F35:F46,$C$30)</f>
        <v>5</v>
      </c>
      <c r="H56" s="2">
        <f>COUNTIF(H35:H46,$C$30)</f>
        <v>3</v>
      </c>
      <c r="J56" s="2">
        <f>COUNTIF(J35:J46,$C$30)</f>
        <v>5</v>
      </c>
      <c r="L56" s="2" t="s">
        <v>29</v>
      </c>
      <c r="M56" s="2"/>
      <c r="N56" s="2"/>
    </row>
    <row r="57" spans="1:14" ht="16.5" customHeight="1" x14ac:dyDescent="0.2"/>
    <row r="58" spans="1:14" ht="16.5" customHeight="1" x14ac:dyDescent="0.2"/>
    <row r="59" spans="1:14" ht="16.5" customHeight="1" x14ac:dyDescent="0.2"/>
    <row r="60" spans="1:14" ht="16.5" customHeight="1" x14ac:dyDescent="0.2"/>
    <row r="61" spans="1:14" ht="16.5" customHeight="1" x14ac:dyDescent="0.2"/>
    <row r="62" spans="1:14" ht="16.5" customHeight="1" x14ac:dyDescent="0.2"/>
    <row r="63" spans="1:14" ht="16.5" customHeight="1" x14ac:dyDescent="0.2"/>
    <row r="64" spans="1:1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</sheetData>
  <mergeCells count="37">
    <mergeCell ref="A52:C52"/>
    <mergeCell ref="A53:C53"/>
    <mergeCell ref="D33:E33"/>
    <mergeCell ref="F33:G33"/>
    <mergeCell ref="A47:C47"/>
    <mergeCell ref="A48:C48"/>
    <mergeCell ref="A49:C49"/>
    <mergeCell ref="A50:C50"/>
    <mergeCell ref="A51:C51"/>
    <mergeCell ref="A23:C23"/>
    <mergeCell ref="A24:C24"/>
    <mergeCell ref="A25:C25"/>
    <mergeCell ref="H33:I33"/>
    <mergeCell ref="J33:K33"/>
    <mergeCell ref="A26:C26"/>
    <mergeCell ref="A27:C27"/>
    <mergeCell ref="A31:L31"/>
    <mergeCell ref="A32:L32"/>
    <mergeCell ref="A33:A34"/>
    <mergeCell ref="B33:B34"/>
    <mergeCell ref="C33:C34"/>
    <mergeCell ref="F7:G7"/>
    <mergeCell ref="H7:I7"/>
    <mergeCell ref="O7:T7"/>
    <mergeCell ref="V19:W31"/>
    <mergeCell ref="A1:L1"/>
    <mergeCell ref="O1:P4"/>
    <mergeCell ref="A3:L3"/>
    <mergeCell ref="A5:L5"/>
    <mergeCell ref="A6:L6"/>
    <mergeCell ref="A7:A8"/>
    <mergeCell ref="B7:B8"/>
    <mergeCell ref="J7:K7"/>
    <mergeCell ref="C7:C8"/>
    <mergeCell ref="D7:E7"/>
    <mergeCell ref="A21:C21"/>
    <mergeCell ref="A22:C2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654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48</v>
      </c>
      <c r="P1" s="100"/>
    </row>
    <row r="2" spans="1:20" ht="18" customHeight="1" x14ac:dyDescent="0.2">
      <c r="M2" s="2"/>
      <c r="N2" s="2"/>
      <c r="O2" s="100"/>
      <c r="P2" s="100"/>
    </row>
    <row r="3" spans="1:20" ht="18" customHeight="1" x14ac:dyDescent="0.25">
      <c r="A3" s="124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8" customHeight="1" x14ac:dyDescent="0.2">
      <c r="M4" s="2"/>
      <c r="N4" s="2"/>
      <c r="O4" s="100"/>
      <c r="P4" s="100"/>
    </row>
    <row r="5" spans="1:20" ht="18" customHeight="1" x14ac:dyDescent="0.25">
      <c r="A5" s="94" t="s">
        <v>49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8" customHeight="1" x14ac:dyDescent="0.25">
      <c r="A6" s="106" t="s">
        <v>44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8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45</v>
      </c>
      <c r="P7" s="97"/>
      <c r="Q7" s="97"/>
      <c r="R7" s="97"/>
      <c r="S7" s="97"/>
      <c r="T7" s="98"/>
    </row>
    <row r="8" spans="1:20" ht="18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x14ac:dyDescent="0.2">
      <c r="A9" s="54"/>
      <c r="B9" s="54"/>
      <c r="C9" s="55"/>
      <c r="D9" s="13"/>
      <c r="E9" s="14">
        <v>0</v>
      </c>
      <c r="F9" s="15"/>
      <c r="G9" s="14">
        <v>0</v>
      </c>
      <c r="H9" s="15"/>
      <c r="I9" s="14">
        <v>0</v>
      </c>
      <c r="J9" s="15"/>
      <c r="K9" s="14">
        <v>0</v>
      </c>
      <c r="L9" s="16">
        <f t="shared" ref="L9:L20" si="0">SUM($E9+$G9+$I9+$K9)</f>
        <v>0</v>
      </c>
      <c r="M9" s="17"/>
      <c r="N9" s="2"/>
      <c r="O9" s="18" t="str">
        <f>A5</f>
        <v>BRUZ F1J</v>
      </c>
      <c r="P9" s="19">
        <f>E25</f>
        <v>0</v>
      </c>
      <c r="Q9" s="19">
        <f>G25</f>
        <v>0</v>
      </c>
      <c r="R9" s="19">
        <f>I25</f>
        <v>0</v>
      </c>
      <c r="S9" s="19">
        <f t="shared" ref="S9:T9" si="1">K25</f>
        <v>0</v>
      </c>
      <c r="T9" s="19">
        <f t="shared" si="1"/>
        <v>0</v>
      </c>
    </row>
    <row r="10" spans="1:20" ht="18" customHeight="1" x14ac:dyDescent="0.2">
      <c r="A10" s="54"/>
      <c r="B10" s="54"/>
      <c r="C10" s="55"/>
      <c r="D10" s="13"/>
      <c r="E10" s="14">
        <v>0</v>
      </c>
      <c r="F10" s="15"/>
      <c r="G10" s="14">
        <v>0</v>
      </c>
      <c r="H10" s="15"/>
      <c r="I10" s="14">
        <v>0</v>
      </c>
      <c r="J10" s="15"/>
      <c r="K10" s="14">
        <v>0</v>
      </c>
      <c r="L10" s="16">
        <f t="shared" si="0"/>
        <v>0</v>
      </c>
      <c r="M10" s="17"/>
      <c r="N10" s="2"/>
      <c r="O10" s="18" t="e">
        <f t="shared" ref="O10:T10" si="2">#REF!</f>
        <v>#REF!</v>
      </c>
      <c r="P10" s="19" t="e">
        <f t="shared" si="2"/>
        <v>#REF!</v>
      </c>
      <c r="Q10" s="19" t="e">
        <f t="shared" si="2"/>
        <v>#REF!</v>
      </c>
      <c r="R10" s="19" t="e">
        <f t="shared" si="2"/>
        <v>#REF!</v>
      </c>
      <c r="S10" s="19" t="e">
        <f t="shared" si="2"/>
        <v>#REF!</v>
      </c>
      <c r="T10" s="19" t="e">
        <f t="shared" si="2"/>
        <v>#REF!</v>
      </c>
    </row>
    <row r="11" spans="1:20" ht="18" customHeight="1" x14ac:dyDescent="0.2">
      <c r="A11" s="54"/>
      <c r="B11" s="54"/>
      <c r="C11" s="55"/>
      <c r="D11" s="13"/>
      <c r="E11" s="14">
        <v>0</v>
      </c>
      <c r="F11" s="15"/>
      <c r="G11" s="14">
        <v>0</v>
      </c>
      <c r="H11" s="15"/>
      <c r="I11" s="14">
        <v>0</v>
      </c>
      <c r="J11" s="15"/>
      <c r="K11" s="14">
        <v>0</v>
      </c>
      <c r="L11" s="16">
        <f t="shared" si="0"/>
        <v>0</v>
      </c>
      <c r="M11" s="17"/>
      <c r="N11" s="2"/>
      <c r="O11" s="18" t="e">
        <f t="shared" ref="O11:T11" si="3">#REF!</f>
        <v>#REF!</v>
      </c>
      <c r="P11" s="19" t="e">
        <f t="shared" si="3"/>
        <v>#REF!</v>
      </c>
      <c r="Q11" s="19" t="e">
        <f t="shared" si="3"/>
        <v>#REF!</v>
      </c>
      <c r="R11" s="19" t="e">
        <f t="shared" si="3"/>
        <v>#REF!</v>
      </c>
      <c r="S11" s="19" t="e">
        <f t="shared" si="3"/>
        <v>#REF!</v>
      </c>
      <c r="T11" s="19" t="e">
        <f t="shared" si="3"/>
        <v>#REF!</v>
      </c>
    </row>
    <row r="12" spans="1:20" ht="18" customHeight="1" x14ac:dyDescent="0.2">
      <c r="A12" s="54"/>
      <c r="B12" s="54"/>
      <c r="C12" s="57"/>
      <c r="D12" s="13"/>
      <c r="E12" s="14">
        <v>0</v>
      </c>
      <c r="F12" s="15"/>
      <c r="G12" s="14">
        <v>0</v>
      </c>
      <c r="H12" s="15"/>
      <c r="I12" s="14">
        <v>0</v>
      </c>
      <c r="J12" s="15"/>
      <c r="K12" s="14">
        <v>0</v>
      </c>
      <c r="L12" s="16">
        <f t="shared" si="0"/>
        <v>0</v>
      </c>
      <c r="M12" s="17"/>
      <c r="N12" s="2"/>
      <c r="O12" s="18" t="e">
        <f t="shared" ref="O12:T12" si="4">#REF!</f>
        <v>#REF!</v>
      </c>
      <c r="P12" s="19" t="e">
        <f t="shared" si="4"/>
        <v>#REF!</v>
      </c>
      <c r="Q12" s="19" t="e">
        <f t="shared" si="4"/>
        <v>#REF!</v>
      </c>
      <c r="R12" s="19" t="e">
        <f t="shared" si="4"/>
        <v>#REF!</v>
      </c>
      <c r="S12" s="19" t="e">
        <f t="shared" si="4"/>
        <v>#REF!</v>
      </c>
      <c r="T12" s="19" t="e">
        <f t="shared" si="4"/>
        <v>#REF!</v>
      </c>
    </row>
    <row r="13" spans="1:20" ht="18" customHeight="1" x14ac:dyDescent="0.2">
      <c r="A13" s="54"/>
      <c r="B13" s="54"/>
      <c r="C13" s="58"/>
      <c r="D13" s="13"/>
      <c r="E13" s="14">
        <v>0</v>
      </c>
      <c r="F13" s="15"/>
      <c r="G13" s="14">
        <v>0</v>
      </c>
      <c r="H13" s="15"/>
      <c r="I13" s="14">
        <v>0</v>
      </c>
      <c r="J13" s="15"/>
      <c r="K13" s="14">
        <v>0</v>
      </c>
      <c r="L13" s="16">
        <f t="shared" si="0"/>
        <v>0</v>
      </c>
      <c r="M13" s="17"/>
      <c r="N13" s="2"/>
      <c r="O13" s="18" t="e">
        <f t="shared" ref="O13:T13" si="5">#REF!</f>
        <v>#REF!</v>
      </c>
      <c r="P13" s="19" t="e">
        <f t="shared" si="5"/>
        <v>#REF!</v>
      </c>
      <c r="Q13" s="19" t="e">
        <f t="shared" si="5"/>
        <v>#REF!</v>
      </c>
      <c r="R13" s="19" t="e">
        <f t="shared" si="5"/>
        <v>#REF!</v>
      </c>
      <c r="S13" s="19" t="e">
        <f t="shared" si="5"/>
        <v>#REF!</v>
      </c>
      <c r="T13" s="19" t="e">
        <f t="shared" si="5"/>
        <v>#REF!</v>
      </c>
    </row>
    <row r="14" spans="1:20" ht="18" customHeight="1" x14ac:dyDescent="0.2">
      <c r="A14" s="54"/>
      <c r="B14" s="54"/>
      <c r="C14" s="55"/>
      <c r="D14" s="13"/>
      <c r="E14" s="14">
        <v>0</v>
      </c>
      <c r="F14" s="15"/>
      <c r="G14" s="14">
        <v>0</v>
      </c>
      <c r="H14" s="15"/>
      <c r="I14" s="14">
        <v>0</v>
      </c>
      <c r="J14" s="15"/>
      <c r="K14" s="14">
        <v>0</v>
      </c>
      <c r="L14" s="16">
        <f t="shared" si="0"/>
        <v>0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8" customHeight="1" x14ac:dyDescent="0.2">
      <c r="A15" s="54"/>
      <c r="B15" s="54"/>
      <c r="C15" s="58"/>
      <c r="D15" s="13"/>
      <c r="E15" s="14">
        <v>0</v>
      </c>
      <c r="F15" s="15"/>
      <c r="G15" s="14">
        <v>0</v>
      </c>
      <c r="H15" s="15"/>
      <c r="I15" s="14">
        <v>0</v>
      </c>
      <c r="J15" s="15"/>
      <c r="K15" s="14">
        <v>0</v>
      </c>
      <c r="L15" s="16">
        <f t="shared" si="0"/>
        <v>0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8" customHeight="1" x14ac:dyDescent="0.2">
      <c r="A16" s="54"/>
      <c r="B16" s="54"/>
      <c r="C16" s="55"/>
      <c r="D16" s="13"/>
      <c r="E16" s="14">
        <v>0</v>
      </c>
      <c r="F16" s="15"/>
      <c r="G16" s="14">
        <v>0</v>
      </c>
      <c r="H16" s="15"/>
      <c r="I16" s="14">
        <v>0</v>
      </c>
      <c r="J16" s="15"/>
      <c r="K16" s="14">
        <v>0</v>
      </c>
      <c r="L16" s="16">
        <f t="shared" si="0"/>
        <v>0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8" customHeight="1" x14ac:dyDescent="0.2">
      <c r="A17" s="54"/>
      <c r="B17" s="54"/>
      <c r="C17" s="55"/>
      <c r="D17" s="13"/>
      <c r="E17" s="14">
        <v>0</v>
      </c>
      <c r="F17" s="15"/>
      <c r="G17" s="14">
        <v>0</v>
      </c>
      <c r="H17" s="15"/>
      <c r="I17" s="14">
        <v>0</v>
      </c>
      <c r="J17" s="15"/>
      <c r="K17" s="14">
        <v>0</v>
      </c>
      <c r="L17" s="16">
        <f t="shared" si="0"/>
        <v>0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8" customHeight="1" x14ac:dyDescent="0.2">
      <c r="A18" s="54"/>
      <c r="B18" s="54"/>
      <c r="C18" s="55"/>
      <c r="D18" s="13"/>
      <c r="E18" s="14">
        <v>0</v>
      </c>
      <c r="F18" s="15"/>
      <c r="G18" s="14">
        <v>0</v>
      </c>
      <c r="H18" s="15"/>
      <c r="I18" s="14">
        <v>0</v>
      </c>
      <c r="J18" s="15"/>
      <c r="K18" s="14">
        <v>0</v>
      </c>
      <c r="L18" s="16">
        <f t="shared" si="0"/>
        <v>0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8" customHeight="1" x14ac:dyDescent="0.2">
      <c r="A19" s="54"/>
      <c r="B19" s="54"/>
      <c r="C19" s="59"/>
      <c r="D19" s="13"/>
      <c r="E19" s="14">
        <v>0</v>
      </c>
      <c r="F19" s="15"/>
      <c r="G19" s="14">
        <v>0</v>
      </c>
      <c r="H19" s="15"/>
      <c r="I19" s="14">
        <v>0</v>
      </c>
      <c r="J19" s="15"/>
      <c r="K19" s="14">
        <v>0</v>
      </c>
      <c r="L19" s="16">
        <f t="shared" si="0"/>
        <v>0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8" customHeight="1" x14ac:dyDescent="0.2">
      <c r="A20" s="54"/>
      <c r="B20" s="54"/>
      <c r="C20" s="59"/>
      <c r="D20" s="13"/>
      <c r="E20" s="14">
        <v>0</v>
      </c>
      <c r="F20" s="15"/>
      <c r="G20" s="14">
        <v>0</v>
      </c>
      <c r="H20" s="15"/>
      <c r="I20" s="14">
        <v>0</v>
      </c>
      <c r="J20" s="15"/>
      <c r="K20" s="14">
        <v>0</v>
      </c>
      <c r="L20" s="16">
        <f t="shared" si="0"/>
        <v>0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8" customHeight="1" x14ac:dyDescent="0.2">
      <c r="A21" s="118" t="s">
        <v>18</v>
      </c>
      <c r="B21" s="97"/>
      <c r="C21" s="119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8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8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8" customHeight="1" x14ac:dyDescent="0.2">
      <c r="A24" s="118" t="s">
        <v>18</v>
      </c>
      <c r="B24" s="97"/>
      <c r="C24" s="119"/>
      <c r="D24" s="25"/>
      <c r="E24" s="26">
        <f>SMALL(E9:E20,4)</f>
        <v>0</v>
      </c>
      <c r="F24" s="26"/>
      <c r="G24" s="26">
        <f>SMALL(G9:G20,4)</f>
        <v>0</v>
      </c>
      <c r="H24" s="26"/>
      <c r="I24" s="26">
        <f>SMALL(I9:I20,4)</f>
        <v>0</v>
      </c>
      <c r="J24" s="26"/>
      <c r="K24" s="26">
        <f>SMALL(K9:K20,4)</f>
        <v>0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8" customHeight="1" x14ac:dyDescent="0.25">
      <c r="A25" s="120" t="s">
        <v>19</v>
      </c>
      <c r="B25" s="107"/>
      <c r="C25" s="108"/>
      <c r="D25" s="33"/>
      <c r="E25" s="34">
        <f>SUM(E9:E20)-E21-E22-E23-E24</f>
        <v>0</v>
      </c>
      <c r="F25" s="34"/>
      <c r="G25" s="34">
        <f>SUM(G9:G20)-G21-G22-G23-G24</f>
        <v>0</v>
      </c>
      <c r="H25" s="34"/>
      <c r="I25" s="34">
        <f>SUM(I9:I20)-I21-I22-I23-I24</f>
        <v>0</v>
      </c>
      <c r="J25" s="34"/>
      <c r="K25" s="34">
        <f>SUM(K9:K20)-K21-K22-K23-K24</f>
        <v>0</v>
      </c>
      <c r="L25" s="35">
        <f>SUM($E25+$G25+$I25+$K25)</f>
        <v>0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8" customHeight="1" x14ac:dyDescent="0.2">
      <c r="B26" s="69" t="s">
        <v>46</v>
      </c>
      <c r="C26" s="69">
        <v>3</v>
      </c>
      <c r="D26" s="2">
        <f>COUNTIF(D9:D20,$C$26)</f>
        <v>0</v>
      </c>
      <c r="F26" s="2">
        <f>COUNTIF(F9:F20,$C$26)</f>
        <v>0</v>
      </c>
      <c r="H26" s="2">
        <f>COUNTIF(H9:H20,$C$26)</f>
        <v>0</v>
      </c>
      <c r="J26" s="2">
        <f>COUNTIF(J9:J20,$C$26)</f>
        <v>0</v>
      </c>
      <c r="L26" s="2"/>
      <c r="M26" s="2"/>
      <c r="N26" s="2"/>
      <c r="V26" s="100"/>
      <c r="W26" s="100"/>
    </row>
    <row r="27" spans="1:23" ht="18" customHeight="1" x14ac:dyDescent="0.2">
      <c r="B27" s="69" t="s">
        <v>46</v>
      </c>
      <c r="C27" s="69">
        <v>4</v>
      </c>
      <c r="D27" s="2">
        <f>COUNTIF(D9:D20,$C$27)</f>
        <v>0</v>
      </c>
      <c r="F27" s="2">
        <f>COUNTIF(F9:F20,$C$27)</f>
        <v>0</v>
      </c>
      <c r="H27" s="2">
        <f>COUNTIF(H9:H20,$C$27)</f>
        <v>0</v>
      </c>
      <c r="J27" s="2">
        <f>COUNTIF(J9:J20,$C$27)</f>
        <v>0</v>
      </c>
      <c r="L27" s="2" t="s">
        <v>47</v>
      </c>
      <c r="M27" s="2"/>
      <c r="N27" s="2"/>
      <c r="V27" s="100"/>
      <c r="W27" s="100"/>
    </row>
    <row r="28" spans="1:23" ht="18" customHeight="1" x14ac:dyDescent="0.2">
      <c r="B28" s="69" t="s">
        <v>46</v>
      </c>
      <c r="C28" s="69">
        <v>5</v>
      </c>
      <c r="D28" s="2">
        <f>COUNTIF(D9:D20,$C$28)</f>
        <v>0</v>
      </c>
      <c r="F28" s="2">
        <f>COUNTIF(F9:F20,$C$28)</f>
        <v>0</v>
      </c>
      <c r="H28" s="2">
        <f>COUNTIF(H9:H20,$C$28)</f>
        <v>0</v>
      </c>
      <c r="J28" s="2">
        <f>COUNTIF(J9:J20,$C$28)</f>
        <v>0</v>
      </c>
      <c r="L28" s="2" t="s">
        <v>29</v>
      </c>
      <c r="M28" s="2"/>
      <c r="N28" s="2"/>
      <c r="V28" s="100"/>
      <c r="W28" s="100"/>
    </row>
    <row r="29" spans="1:23" ht="18" customHeight="1" x14ac:dyDescent="0.2"/>
    <row r="30" spans="1:23" ht="18" customHeight="1" x14ac:dyDescent="0.2"/>
    <row r="31" spans="1:23" ht="18" customHeight="1" x14ac:dyDescent="0.2"/>
    <row r="32" spans="1:23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</sheetData>
  <mergeCells count="19">
    <mergeCell ref="D7:E7"/>
    <mergeCell ref="A21:C21"/>
    <mergeCell ref="A22:C22"/>
    <mergeCell ref="A23:C23"/>
    <mergeCell ref="V19:W28"/>
    <mergeCell ref="A7:A8"/>
    <mergeCell ref="B7:B8"/>
    <mergeCell ref="J7:K7"/>
    <mergeCell ref="A24:C24"/>
    <mergeCell ref="A25:C25"/>
    <mergeCell ref="F7:G7"/>
    <mergeCell ref="H7:I7"/>
    <mergeCell ref="O7:T7"/>
    <mergeCell ref="C7:C8"/>
    <mergeCell ref="A1:L1"/>
    <mergeCell ref="O1:P4"/>
    <mergeCell ref="A3:L3"/>
    <mergeCell ref="A5:L5"/>
    <mergeCell ref="A6:L6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682"/>
  <sheetViews>
    <sheetView workbookViewId="0"/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38</v>
      </c>
      <c r="P1" s="100"/>
    </row>
    <row r="2" spans="1:20" ht="16.5" customHeight="1" x14ac:dyDescent="0.2">
      <c r="M2" s="2"/>
      <c r="N2" s="2"/>
      <c r="O2" s="100"/>
      <c r="P2" s="100"/>
    </row>
    <row r="3" spans="1:20" ht="16.5" customHeight="1" x14ac:dyDescent="0.25">
      <c r="A3" s="124" t="s">
        <v>39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6.5" customHeight="1" x14ac:dyDescent="0.2">
      <c r="M4" s="2"/>
      <c r="N4" s="2"/>
      <c r="O4" s="100"/>
      <c r="P4" s="100"/>
    </row>
    <row r="5" spans="1:20" ht="16.5" customHeight="1" x14ac:dyDescent="0.25">
      <c r="A5" s="9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6.5" customHeight="1" x14ac:dyDescent="0.25">
      <c r="A6" s="106" t="s">
        <v>40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6.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41</v>
      </c>
      <c r="P7" s="97"/>
      <c r="Q7" s="97"/>
      <c r="R7" s="97"/>
      <c r="S7" s="97"/>
      <c r="T7" s="98"/>
    </row>
    <row r="8" spans="1:20" ht="16.5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54" t="str">
        <f>'F2 J'!A9</f>
        <v>CAVELLEC</v>
      </c>
      <c r="B9" s="54" t="str">
        <f>'F2 J'!B9</f>
        <v>Maily</v>
      </c>
      <c r="C9" s="59">
        <f>'F2 J'!C9</f>
        <v>1252868</v>
      </c>
      <c r="D9" s="54">
        <f>'F2 J'!D9</f>
        <v>4</v>
      </c>
      <c r="E9" s="65">
        <f>'F2 J'!E9</f>
        <v>18.45</v>
      </c>
      <c r="F9" s="59">
        <f>'F2 J'!F9</f>
        <v>3</v>
      </c>
      <c r="G9" s="65">
        <f>'F2 J'!G9</f>
        <v>15.35</v>
      </c>
      <c r="H9" s="59">
        <f>'F2 J'!H9</f>
        <v>3</v>
      </c>
      <c r="I9" s="65">
        <f>'F2 J'!I9</f>
        <v>14.4</v>
      </c>
      <c r="J9" s="59">
        <f>'F2 J'!J9</f>
        <v>4</v>
      </c>
      <c r="K9" s="65">
        <f>'F2 J'!K9</f>
        <v>13.95</v>
      </c>
      <c r="L9" s="16">
        <f t="shared" ref="L9:L20" si="0">SUM($E9+$G9+$I9+$K9)</f>
        <v>62.149999999999991</v>
      </c>
      <c r="M9" s="17"/>
      <c r="N9" s="2"/>
      <c r="O9" s="18">
        <f>A5</f>
        <v>0</v>
      </c>
      <c r="P9" s="19">
        <f>E25</f>
        <v>132</v>
      </c>
      <c r="Q9" s="19">
        <f>G25</f>
        <v>136.74999999999997</v>
      </c>
      <c r="R9" s="19">
        <f>I25</f>
        <v>116.14999999999999</v>
      </c>
      <c r="S9" s="19">
        <f t="shared" ref="S9:T9" si="1">K25</f>
        <v>122.8</v>
      </c>
      <c r="T9" s="19">
        <f t="shared" si="1"/>
        <v>507.7</v>
      </c>
    </row>
    <row r="10" spans="1:20" ht="16.5" customHeight="1" x14ac:dyDescent="0.2">
      <c r="A10" s="54" t="str">
        <f>'F2 J'!A10</f>
        <v>DUONG</v>
      </c>
      <c r="B10" s="54" t="str">
        <f>'F2 J'!B10</f>
        <v>Emily</v>
      </c>
      <c r="C10" s="59">
        <f>'F2 J'!C10</f>
        <v>1340005</v>
      </c>
      <c r="D10" s="54">
        <f>'F2 J'!D10</f>
        <v>5</v>
      </c>
      <c r="E10" s="65">
        <f>'F2 J'!E10</f>
        <v>14</v>
      </c>
      <c r="F10" s="59">
        <f>'F2 J'!F10</f>
        <v>5</v>
      </c>
      <c r="G10" s="65">
        <f>'F2 J'!G10</f>
        <v>19.05</v>
      </c>
      <c r="H10" s="59">
        <f>'F2 J'!H10</f>
        <v>4</v>
      </c>
      <c r="I10" s="65">
        <f>'F2 J'!I10</f>
        <v>16.600000000000001</v>
      </c>
      <c r="J10" s="59">
        <f>'F2 J'!J10</f>
        <v>5</v>
      </c>
      <c r="K10" s="65">
        <f>'F2 J'!K10</f>
        <v>16.850000000000001</v>
      </c>
      <c r="L10" s="16">
        <f t="shared" si="0"/>
        <v>66.5</v>
      </c>
      <c r="M10" s="17"/>
      <c r="N10" s="2"/>
      <c r="O10" s="18" t="str">
        <f>A29</f>
        <v>LA GUERCHE F2J</v>
      </c>
      <c r="P10" s="19">
        <f>E49</f>
        <v>132.30000000000001</v>
      </c>
      <c r="Q10" s="19">
        <f>G49</f>
        <v>136.25000000000003</v>
      </c>
      <c r="R10" s="19">
        <f>I49</f>
        <v>118.84999999999997</v>
      </c>
      <c r="S10" s="19">
        <f t="shared" ref="S10:T10" si="2">K49</f>
        <v>121.99999999999997</v>
      </c>
      <c r="T10" s="19">
        <f t="shared" si="2"/>
        <v>509.4</v>
      </c>
    </row>
    <row r="11" spans="1:20" ht="16.5" customHeight="1" x14ac:dyDescent="0.2">
      <c r="A11" s="54" t="str">
        <f>'F2 J'!A11</f>
        <v>GENTRIC</v>
      </c>
      <c r="B11" s="54" t="str">
        <f>'F2 J'!B11</f>
        <v>Mélina</v>
      </c>
      <c r="C11" s="59">
        <f>'F2 J'!C11</f>
        <v>1252874</v>
      </c>
      <c r="D11" s="54">
        <f>'F2 J'!D11</f>
        <v>4</v>
      </c>
      <c r="E11" s="65">
        <f>'F2 J'!E11</f>
        <v>16.55</v>
      </c>
      <c r="F11" s="59">
        <f>'F2 J'!F11</f>
        <v>4</v>
      </c>
      <c r="G11" s="65">
        <f>'F2 J'!G11</f>
        <v>17</v>
      </c>
      <c r="H11" s="59">
        <f>'F2 J'!H11</f>
        <v>3</v>
      </c>
      <c r="I11" s="65">
        <f>'F2 J'!I11</f>
        <v>13.95</v>
      </c>
      <c r="J11" s="59">
        <f>'F2 J'!J11</f>
        <v>4</v>
      </c>
      <c r="K11" s="65">
        <f>'F2 J'!K11</f>
        <v>15.8</v>
      </c>
      <c r="L11" s="16">
        <f t="shared" si="0"/>
        <v>63.3</v>
      </c>
      <c r="M11" s="17"/>
      <c r="N11" s="2"/>
      <c r="O11" s="18" t="e">
        <f t="shared" ref="O11:T11" si="3">#REF!</f>
        <v>#REF!</v>
      </c>
      <c r="P11" s="19" t="e">
        <f t="shared" si="3"/>
        <v>#REF!</v>
      </c>
      <c r="Q11" s="19" t="e">
        <f t="shared" si="3"/>
        <v>#REF!</v>
      </c>
      <c r="R11" s="19" t="e">
        <f t="shared" si="3"/>
        <v>#REF!</v>
      </c>
      <c r="S11" s="19" t="e">
        <f t="shared" si="3"/>
        <v>#REF!</v>
      </c>
      <c r="T11" s="19" t="e">
        <f t="shared" si="3"/>
        <v>#REF!</v>
      </c>
    </row>
    <row r="12" spans="1:20" ht="16.5" customHeight="1" x14ac:dyDescent="0.2">
      <c r="A12" s="54" t="str">
        <f>'F2 J'!A12</f>
        <v>GUGUEN</v>
      </c>
      <c r="B12" s="54" t="str">
        <f>'F2 J'!B12</f>
        <v>Lou-Iza</v>
      </c>
      <c r="C12" s="59">
        <f>'F2 J'!C12</f>
        <v>1340027</v>
      </c>
      <c r="D12" s="54">
        <f>'F2 J'!D12</f>
        <v>4</v>
      </c>
      <c r="E12" s="65">
        <f>'F2 J'!E12</f>
        <v>16.399999999999999</v>
      </c>
      <c r="F12" s="59">
        <f>'F2 J'!F12</f>
        <v>4</v>
      </c>
      <c r="G12" s="65">
        <f>'F2 J'!G12</f>
        <v>16.95</v>
      </c>
      <c r="H12" s="59">
        <f>'F2 J'!H12</f>
        <v>4</v>
      </c>
      <c r="I12" s="65">
        <f>'F2 J'!I12</f>
        <v>13.95</v>
      </c>
      <c r="J12" s="59">
        <f>'F2 J'!J12</f>
        <v>4</v>
      </c>
      <c r="K12" s="65">
        <f>'F2 J'!K12</f>
        <v>15.5</v>
      </c>
      <c r="L12" s="16">
        <f t="shared" si="0"/>
        <v>62.8</v>
      </c>
      <c r="M12" s="17"/>
      <c r="N12" s="2"/>
      <c r="O12" s="18" t="e">
        <f t="shared" ref="O12:T12" si="4">#REF!</f>
        <v>#REF!</v>
      </c>
      <c r="P12" s="19" t="e">
        <f t="shared" si="4"/>
        <v>#REF!</v>
      </c>
      <c r="Q12" s="19" t="e">
        <f t="shared" si="4"/>
        <v>#REF!</v>
      </c>
      <c r="R12" s="19" t="e">
        <f t="shared" si="4"/>
        <v>#REF!</v>
      </c>
      <c r="S12" s="19" t="e">
        <f t="shared" si="4"/>
        <v>#REF!</v>
      </c>
      <c r="T12" s="19" t="e">
        <f t="shared" si="4"/>
        <v>#REF!</v>
      </c>
    </row>
    <row r="13" spans="1:20" ht="16.5" customHeight="1" x14ac:dyDescent="0.2">
      <c r="A13" s="54" t="e">
        <f>'F2 J'!#REF!</f>
        <v>#REF!</v>
      </c>
      <c r="B13" s="54" t="e">
        <f>'F2 J'!#REF!</f>
        <v>#REF!</v>
      </c>
      <c r="C13" s="66" t="e">
        <f>'F2 J'!#REF!</f>
        <v>#REF!</v>
      </c>
      <c r="D13" s="54">
        <f>'F2 J'!D13</f>
        <v>4</v>
      </c>
      <c r="E13" s="65">
        <f>'F2 J'!E13</f>
        <v>16.649999999999999</v>
      </c>
      <c r="F13" s="59">
        <f>'F2 J'!F13</f>
        <v>5</v>
      </c>
      <c r="G13" s="65">
        <f>'F2 J'!G13</f>
        <v>18.350000000000001</v>
      </c>
      <c r="H13" s="59">
        <f>'F2 J'!H13</f>
        <v>3</v>
      </c>
      <c r="I13" s="65">
        <f>'F2 J'!I13</f>
        <v>14.4</v>
      </c>
      <c r="J13" s="59">
        <f>'F2 J'!J13</f>
        <v>4</v>
      </c>
      <c r="K13" s="65">
        <f>'F2 J'!K13</f>
        <v>14.6</v>
      </c>
      <c r="L13" s="16">
        <f t="shared" si="0"/>
        <v>64</v>
      </c>
      <c r="M13" s="17"/>
      <c r="N13" s="2"/>
      <c r="O13" s="18" t="e">
        <f t="shared" ref="O13:T13" si="5">#REF!</f>
        <v>#REF!</v>
      </c>
      <c r="P13" s="19" t="e">
        <f t="shared" si="5"/>
        <v>#REF!</v>
      </c>
      <c r="Q13" s="19" t="e">
        <f t="shared" si="5"/>
        <v>#REF!</v>
      </c>
      <c r="R13" s="19" t="e">
        <f t="shared" si="5"/>
        <v>#REF!</v>
      </c>
      <c r="S13" s="19" t="e">
        <f t="shared" si="5"/>
        <v>#REF!</v>
      </c>
      <c r="T13" s="19" t="e">
        <f t="shared" si="5"/>
        <v>#REF!</v>
      </c>
    </row>
    <row r="14" spans="1:20" ht="16.5" customHeight="1" x14ac:dyDescent="0.2">
      <c r="A14" s="54" t="str">
        <f>'F2 J'!A13</f>
        <v>LE GUILLOU</v>
      </c>
      <c r="B14" s="54" t="str">
        <f>'F2 J'!B13</f>
        <v>Léana</v>
      </c>
      <c r="C14" s="59">
        <f>'F2 J'!C13</f>
        <v>1284661</v>
      </c>
      <c r="D14" s="54">
        <f>'F2 J'!D14</f>
        <v>3</v>
      </c>
      <c r="E14" s="65">
        <f>'F2 J'!E14</f>
        <v>15</v>
      </c>
      <c r="F14" s="59">
        <f>'F2 J'!F14</f>
        <v>4</v>
      </c>
      <c r="G14" s="65">
        <f>'F2 J'!G14</f>
        <v>16.350000000000001</v>
      </c>
      <c r="H14" s="59">
        <f>'F2 J'!H14</f>
        <v>3</v>
      </c>
      <c r="I14" s="65">
        <f>'F2 J'!I14</f>
        <v>14.05</v>
      </c>
      <c r="J14" s="59">
        <f>'F2 J'!J14</f>
        <v>4</v>
      </c>
      <c r="K14" s="65">
        <f>'F2 J'!K14</f>
        <v>15.1</v>
      </c>
      <c r="L14" s="16">
        <f t="shared" si="0"/>
        <v>60.500000000000007</v>
      </c>
      <c r="M14" s="17"/>
      <c r="N14" s="2"/>
      <c r="O14" s="18" t="e">
        <f t="shared" ref="O14:T14" si="6">#REF!</f>
        <v>#REF!</v>
      </c>
      <c r="P14" s="19" t="e">
        <f t="shared" si="6"/>
        <v>#REF!</v>
      </c>
      <c r="Q14" s="19" t="e">
        <f t="shared" si="6"/>
        <v>#REF!</v>
      </c>
      <c r="R14" s="19" t="e">
        <f t="shared" si="6"/>
        <v>#REF!</v>
      </c>
      <c r="S14" s="19" t="e">
        <f t="shared" si="6"/>
        <v>#REF!</v>
      </c>
      <c r="T14" s="19" t="e">
        <f t="shared" si="6"/>
        <v>#REF!</v>
      </c>
    </row>
    <row r="15" spans="1:20" ht="16.5" customHeight="1" x14ac:dyDescent="0.2">
      <c r="A15" s="54" t="str">
        <f>'F2 J'!A14</f>
        <v>LE LAY</v>
      </c>
      <c r="B15" s="54" t="str">
        <f>'F2 J'!B14</f>
        <v>Mathilde</v>
      </c>
      <c r="C15" s="66">
        <f>'F2 J'!C14</f>
        <v>1392571</v>
      </c>
      <c r="D15" s="54">
        <f>'F2 J'!D15</f>
        <v>4</v>
      </c>
      <c r="E15" s="65">
        <f>'F2 J'!E15</f>
        <v>16.350000000000001</v>
      </c>
      <c r="F15" s="59">
        <f>'F2 J'!F15</f>
        <v>4</v>
      </c>
      <c r="G15" s="65">
        <f>'F2 J'!G15</f>
        <v>16.95</v>
      </c>
      <c r="H15" s="59">
        <f>'F2 J'!H15</f>
        <v>3</v>
      </c>
      <c r="I15" s="65">
        <f>'F2 J'!I15</f>
        <v>14.6</v>
      </c>
      <c r="J15" s="59">
        <f>'F2 J'!J15</f>
        <v>5</v>
      </c>
      <c r="K15" s="65">
        <f>'F2 J'!K15</f>
        <v>17.100000000000001</v>
      </c>
      <c r="L15" s="16">
        <f t="shared" si="0"/>
        <v>65</v>
      </c>
      <c r="M15" s="17"/>
      <c r="N15" s="2"/>
      <c r="O15" s="18" t="e">
        <f t="shared" ref="O15:T15" si="7">#REF!</f>
        <v>#REF!</v>
      </c>
      <c r="P15" s="19" t="e">
        <f t="shared" si="7"/>
        <v>#REF!</v>
      </c>
      <c r="Q15" s="19" t="e">
        <f t="shared" si="7"/>
        <v>#REF!</v>
      </c>
      <c r="R15" s="19" t="e">
        <f t="shared" si="7"/>
        <v>#REF!</v>
      </c>
      <c r="S15" s="19" t="e">
        <f t="shared" si="7"/>
        <v>#REF!</v>
      </c>
      <c r="T15" s="19" t="e">
        <f t="shared" si="7"/>
        <v>#REF!</v>
      </c>
    </row>
    <row r="16" spans="1:20" ht="16.5" customHeight="1" x14ac:dyDescent="0.2">
      <c r="A16" s="54" t="str">
        <f>'F2 J'!A15</f>
        <v>PHILIPPE</v>
      </c>
      <c r="B16" s="54" t="str">
        <f>'F2 J'!B15</f>
        <v>Agathe</v>
      </c>
      <c r="C16" s="59">
        <f>'F2 J'!C15</f>
        <v>1392580</v>
      </c>
      <c r="D16" s="54">
        <f>'F2 J'!D16</f>
        <v>4</v>
      </c>
      <c r="E16" s="65">
        <f>'F2 J'!E16</f>
        <v>14.1</v>
      </c>
      <c r="F16" s="59">
        <f>'F2 J'!F16</f>
        <v>3</v>
      </c>
      <c r="G16" s="65">
        <f>'F2 J'!G16</f>
        <v>14.3</v>
      </c>
      <c r="H16" s="59">
        <f>'F2 J'!H16</f>
        <v>3</v>
      </c>
      <c r="I16" s="65">
        <f>'F2 J'!I16</f>
        <v>13.45</v>
      </c>
      <c r="J16" s="59">
        <f>'F2 J'!J16</f>
        <v>4</v>
      </c>
      <c r="K16" s="65">
        <f>'F2 J'!K16</f>
        <v>13.05</v>
      </c>
      <c r="L16" s="16">
        <f t="shared" si="0"/>
        <v>54.899999999999991</v>
      </c>
      <c r="M16" s="17"/>
      <c r="N16" s="2"/>
      <c r="O16" s="18" t="e">
        <f t="shared" ref="O16:T16" si="8">#REF!</f>
        <v>#REF!</v>
      </c>
      <c r="P16" s="19" t="e">
        <f t="shared" si="8"/>
        <v>#REF!</v>
      </c>
      <c r="Q16" s="19" t="e">
        <f t="shared" si="8"/>
        <v>#REF!</v>
      </c>
      <c r="R16" s="19" t="e">
        <f t="shared" si="8"/>
        <v>#REF!</v>
      </c>
      <c r="S16" s="19" t="e">
        <f t="shared" si="8"/>
        <v>#REF!</v>
      </c>
      <c r="T16" s="19" t="e">
        <f t="shared" si="8"/>
        <v>#REF!</v>
      </c>
    </row>
    <row r="17" spans="1:23" ht="16.5" customHeight="1" x14ac:dyDescent="0.2">
      <c r="A17" s="54" t="str">
        <f>'F2 J'!A16</f>
        <v>PRIOL</v>
      </c>
      <c r="B17" s="54" t="str">
        <f>'F2 J'!B16</f>
        <v>Mylène</v>
      </c>
      <c r="C17" s="59">
        <f>'F2 J'!C16</f>
        <v>1252882</v>
      </c>
      <c r="D17" s="54">
        <f>'F2 J'!D17</f>
        <v>5</v>
      </c>
      <c r="E17" s="65">
        <f>'F2 J'!E17</f>
        <v>18.5</v>
      </c>
      <c r="F17" s="59">
        <f>'F2 J'!F17</f>
        <v>4</v>
      </c>
      <c r="G17" s="65">
        <f>'F2 J'!G17</f>
        <v>16.75</v>
      </c>
      <c r="H17" s="59">
        <f>'F2 J'!H17</f>
        <v>3</v>
      </c>
      <c r="I17" s="65">
        <f>'F2 J'!I17</f>
        <v>14.2</v>
      </c>
      <c r="J17" s="59">
        <f>'F2 J'!J17</f>
        <v>4</v>
      </c>
      <c r="K17" s="65">
        <f>'F2 J'!K17</f>
        <v>13.9</v>
      </c>
      <c r="L17" s="16">
        <f t="shared" si="0"/>
        <v>63.35</v>
      </c>
      <c r="M17" s="17"/>
      <c r="N17" s="2"/>
      <c r="O17" s="18" t="e">
        <f t="shared" ref="O17:T17" si="9">#REF!</f>
        <v>#REF!</v>
      </c>
      <c r="P17" s="19" t="e">
        <f t="shared" si="9"/>
        <v>#REF!</v>
      </c>
      <c r="Q17" s="19" t="e">
        <f t="shared" si="9"/>
        <v>#REF!</v>
      </c>
      <c r="R17" s="19" t="e">
        <f t="shared" si="9"/>
        <v>#REF!</v>
      </c>
      <c r="S17" s="19" t="e">
        <f t="shared" si="9"/>
        <v>#REF!</v>
      </c>
      <c r="T17" s="19" t="e">
        <f t="shared" si="9"/>
        <v>#REF!</v>
      </c>
    </row>
    <row r="18" spans="1:23" ht="16.5" customHeight="1" x14ac:dyDescent="0.2">
      <c r="A18" s="54" t="str">
        <f>'F2 J'!A17</f>
        <v>RODRIGUES</v>
      </c>
      <c r="B18" s="54" t="str">
        <f>'F2 J'!B17</f>
        <v>Elisa</v>
      </c>
      <c r="C18" s="59">
        <f>'F2 J'!C17</f>
        <v>1392558</v>
      </c>
      <c r="D18" s="54">
        <f>'F2 J'!D18</f>
        <v>0</v>
      </c>
      <c r="E18" s="65">
        <f>'F2 J'!E18</f>
        <v>0</v>
      </c>
      <c r="F18" s="59">
        <f>'F2 J'!F18</f>
        <v>0</v>
      </c>
      <c r="G18" s="65">
        <f>'F2 J'!G18</f>
        <v>0</v>
      </c>
      <c r="H18" s="59">
        <f>'F2 J'!H18</f>
        <v>0</v>
      </c>
      <c r="I18" s="65">
        <f>'F2 J'!I18</f>
        <v>0</v>
      </c>
      <c r="J18" s="59">
        <f>'F2 J'!J18</f>
        <v>0</v>
      </c>
      <c r="K18" s="65">
        <f>'F2 J'!K18</f>
        <v>0</v>
      </c>
      <c r="L18" s="16">
        <f t="shared" si="0"/>
        <v>0</v>
      </c>
      <c r="M18" s="17"/>
      <c r="N18" s="2"/>
      <c r="O18" s="18" t="e">
        <f t="shared" ref="O18:T18" si="10">#REF!</f>
        <v>#REF!</v>
      </c>
      <c r="P18" s="19" t="e">
        <f t="shared" si="10"/>
        <v>#REF!</v>
      </c>
      <c r="Q18" s="19" t="e">
        <f t="shared" si="10"/>
        <v>#REF!</v>
      </c>
      <c r="R18" s="19" t="e">
        <f t="shared" si="10"/>
        <v>#REF!</v>
      </c>
      <c r="S18" s="19" t="e">
        <f t="shared" si="10"/>
        <v>#REF!</v>
      </c>
      <c r="T18" s="19" t="e">
        <f t="shared" si="10"/>
        <v>#REF!</v>
      </c>
    </row>
    <row r="19" spans="1:23" ht="16.5" customHeight="1" x14ac:dyDescent="0.2">
      <c r="A19" s="54">
        <f>'F2 J'!A19</f>
        <v>0</v>
      </c>
      <c r="B19" s="54">
        <f>'F2 J'!B19</f>
        <v>0</v>
      </c>
      <c r="C19" s="59">
        <f>'F2 J'!C19</f>
        <v>0</v>
      </c>
      <c r="D19" s="54">
        <f>'F2 J'!D19</f>
        <v>0</v>
      </c>
      <c r="E19" s="65">
        <f>'F2 J'!E19</f>
        <v>0</v>
      </c>
      <c r="F19" s="59">
        <f>'F2 J'!F19</f>
        <v>0</v>
      </c>
      <c r="G19" s="65">
        <f>'F2 J'!G19</f>
        <v>0</v>
      </c>
      <c r="H19" s="59">
        <f>'F2 J'!H19</f>
        <v>0</v>
      </c>
      <c r="I19" s="65">
        <f>'F2 J'!I19</f>
        <v>0</v>
      </c>
      <c r="J19" s="59">
        <f>'F2 J'!J19</f>
        <v>0</v>
      </c>
      <c r="K19" s="65">
        <f>'F2 J'!K19</f>
        <v>0</v>
      </c>
      <c r="L19" s="16">
        <f t="shared" si="0"/>
        <v>0</v>
      </c>
      <c r="M19" s="17"/>
      <c r="N19" s="2"/>
      <c r="O19" s="18" t="e">
        <f t="shared" ref="O19:T19" si="11">#REF!</f>
        <v>#REF!</v>
      </c>
      <c r="P19" s="19" t="e">
        <f t="shared" si="11"/>
        <v>#REF!</v>
      </c>
      <c r="Q19" s="19" t="e">
        <f t="shared" si="11"/>
        <v>#REF!</v>
      </c>
      <c r="R19" s="19" t="e">
        <f t="shared" si="11"/>
        <v>#REF!</v>
      </c>
      <c r="S19" s="19" t="e">
        <f t="shared" si="11"/>
        <v>#REF!</v>
      </c>
      <c r="T19" s="19" t="e">
        <f t="shared" si="11"/>
        <v>#REF!</v>
      </c>
      <c r="V19" s="99" t="s">
        <v>17</v>
      </c>
      <c r="W19" s="100"/>
    </row>
    <row r="20" spans="1:23" ht="16.5" customHeight="1" x14ac:dyDescent="0.2">
      <c r="A20" s="54">
        <f>'F2 J'!A20</f>
        <v>0</v>
      </c>
      <c r="B20" s="54">
        <f>'F2 J'!B20</f>
        <v>0</v>
      </c>
      <c r="C20" s="59">
        <f>'F2 J'!C20</f>
        <v>0</v>
      </c>
      <c r="D20" s="54">
        <f>'F2 J'!D20</f>
        <v>0</v>
      </c>
      <c r="E20" s="65">
        <f>'F2 J'!E20</f>
        <v>0</v>
      </c>
      <c r="F20" s="59">
        <f>'F2 J'!F20</f>
        <v>0</v>
      </c>
      <c r="G20" s="65">
        <f>'F2 J'!G20</f>
        <v>0</v>
      </c>
      <c r="H20" s="59">
        <f>'F2 J'!H20</f>
        <v>0</v>
      </c>
      <c r="I20" s="65">
        <f>'F2 J'!I20</f>
        <v>0</v>
      </c>
      <c r="J20" s="59">
        <f>'F2 J'!J20</f>
        <v>0</v>
      </c>
      <c r="K20" s="65">
        <f>'F2 J'!K20</f>
        <v>0</v>
      </c>
      <c r="L20" s="16">
        <f t="shared" si="0"/>
        <v>0</v>
      </c>
      <c r="M20" s="17"/>
      <c r="N20" s="2"/>
      <c r="O20" s="18" t="e">
        <f t="shared" ref="O20:T20" si="12">#REF!</f>
        <v>#REF!</v>
      </c>
      <c r="P20" s="19" t="e">
        <f t="shared" si="12"/>
        <v>#REF!</v>
      </c>
      <c r="Q20" s="19" t="e">
        <f t="shared" si="12"/>
        <v>#REF!</v>
      </c>
      <c r="R20" s="19" t="e">
        <f t="shared" si="12"/>
        <v>#REF!</v>
      </c>
      <c r="S20" s="19" t="e">
        <f t="shared" si="12"/>
        <v>#REF!</v>
      </c>
      <c r="T20" s="19" t="e">
        <f t="shared" si="12"/>
        <v>#REF!</v>
      </c>
      <c r="V20" s="100"/>
      <c r="W20" s="100"/>
    </row>
    <row r="21" spans="1:23" ht="16.5" customHeight="1" x14ac:dyDescent="0.2">
      <c r="A21" s="118" t="s">
        <v>18</v>
      </c>
      <c r="B21" s="97"/>
      <c r="C21" s="119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e">
        <f t="shared" ref="O21:T21" si="13">#REF!</f>
        <v>#REF!</v>
      </c>
      <c r="P21" s="19" t="e">
        <f t="shared" si="13"/>
        <v>#REF!</v>
      </c>
      <c r="Q21" s="19" t="e">
        <f t="shared" si="13"/>
        <v>#REF!</v>
      </c>
      <c r="R21" s="19" t="e">
        <f t="shared" si="13"/>
        <v>#REF!</v>
      </c>
      <c r="S21" s="19" t="e">
        <f t="shared" si="13"/>
        <v>#REF!</v>
      </c>
      <c r="T21" s="19" t="e">
        <f t="shared" si="13"/>
        <v>#REF!</v>
      </c>
      <c r="V21" s="100"/>
      <c r="W21" s="100"/>
    </row>
    <row r="22" spans="1:23" ht="16.5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e">
        <f t="shared" ref="O22:T22" si="14">#REF!</f>
        <v>#REF!</v>
      </c>
      <c r="P22" s="19" t="e">
        <f t="shared" si="14"/>
        <v>#REF!</v>
      </c>
      <c r="Q22" s="19" t="e">
        <f t="shared" si="14"/>
        <v>#REF!</v>
      </c>
      <c r="R22" s="19" t="e">
        <f t="shared" si="14"/>
        <v>#REF!</v>
      </c>
      <c r="S22" s="19" t="e">
        <f t="shared" si="14"/>
        <v>#REF!</v>
      </c>
      <c r="T22" s="19" t="e">
        <f t="shared" si="14"/>
        <v>#REF!</v>
      </c>
      <c r="V22" s="100"/>
      <c r="W22" s="100"/>
    </row>
    <row r="23" spans="1:23" ht="16.5" customHeight="1" x14ac:dyDescent="0.2">
      <c r="A23" s="118" t="s">
        <v>18</v>
      </c>
      <c r="B23" s="97"/>
      <c r="C23" s="119"/>
      <c r="D23" s="25"/>
      <c r="E23" s="26">
        <f>SMALL(E9:E20,3)</f>
        <v>0</v>
      </c>
      <c r="F23" s="26"/>
      <c r="G23" s="26">
        <f>SMALL(G9:G20,3)</f>
        <v>0</v>
      </c>
      <c r="H23" s="26"/>
      <c r="I23" s="26">
        <f>SMALL(I9:I20,3)</f>
        <v>0</v>
      </c>
      <c r="J23" s="26"/>
      <c r="K23" s="26">
        <f>SMALL(K9:K20,3)</f>
        <v>0</v>
      </c>
      <c r="L23" s="27"/>
      <c r="M23" s="28"/>
      <c r="N23" s="2"/>
      <c r="O23" s="18" t="e">
        <f t="shared" ref="O23:T23" si="15">#REF!</f>
        <v>#REF!</v>
      </c>
      <c r="P23" s="19" t="e">
        <f t="shared" si="15"/>
        <v>#REF!</v>
      </c>
      <c r="Q23" s="19" t="e">
        <f t="shared" si="15"/>
        <v>#REF!</v>
      </c>
      <c r="R23" s="19" t="e">
        <f t="shared" si="15"/>
        <v>#REF!</v>
      </c>
      <c r="S23" s="19" t="e">
        <f t="shared" si="15"/>
        <v>#REF!</v>
      </c>
      <c r="T23" s="19" t="e">
        <f t="shared" si="15"/>
        <v>#REF!</v>
      </c>
      <c r="V23" s="100"/>
      <c r="W23" s="100"/>
    </row>
    <row r="24" spans="1:23" ht="16.5" customHeight="1" x14ac:dyDescent="0.2">
      <c r="A24" s="118" t="s">
        <v>18</v>
      </c>
      <c r="B24" s="97"/>
      <c r="C24" s="119"/>
      <c r="D24" s="25"/>
      <c r="E24" s="26">
        <f>SMALL(E9:E20,4)</f>
        <v>14</v>
      </c>
      <c r="F24" s="26"/>
      <c r="G24" s="26">
        <f>SMALL(G9:G20,4)</f>
        <v>14.3</v>
      </c>
      <c r="H24" s="26"/>
      <c r="I24" s="26">
        <f>SMALL(I9:I20,4)</f>
        <v>13.45</v>
      </c>
      <c r="J24" s="26"/>
      <c r="K24" s="26">
        <f>SMALL(K9:K20,4)</f>
        <v>13.05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6.5" customHeight="1" x14ac:dyDescent="0.25">
      <c r="A25" s="120" t="s">
        <v>19</v>
      </c>
      <c r="B25" s="107"/>
      <c r="C25" s="108"/>
      <c r="D25" s="33"/>
      <c r="E25" s="34">
        <f>SUM(E9:E20)-E21-E22-E23-E24</f>
        <v>132</v>
      </c>
      <c r="F25" s="34"/>
      <c r="G25" s="34">
        <f>SUM(G9:G20)-G21-G22-G23-G24</f>
        <v>136.74999999999997</v>
      </c>
      <c r="H25" s="34"/>
      <c r="I25" s="34">
        <f>SUM(I9:I20)-I21-I22-I23-I24</f>
        <v>116.14999999999999</v>
      </c>
      <c r="J25" s="34"/>
      <c r="K25" s="34">
        <f>SUM(K9:K20)-K21-K22-K23-K24</f>
        <v>122.8</v>
      </c>
      <c r="L25" s="35">
        <f>SUM($E25+$G25+$I25+$K25)</f>
        <v>507.7</v>
      </c>
      <c r="M25" s="17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6.5" customHeight="1" x14ac:dyDescent="0.2">
      <c r="B26" s="67" t="s">
        <v>24</v>
      </c>
      <c r="C26" s="67">
        <v>3</v>
      </c>
      <c r="D26" s="2">
        <f>COUNTIF(D9:D20,$C$26)</f>
        <v>1</v>
      </c>
      <c r="F26" s="2">
        <f>COUNTIF(F9:F20,$C$26)</f>
        <v>2</v>
      </c>
      <c r="H26" s="2">
        <f>COUNTIF(H9:H20,$C$26)</f>
        <v>7</v>
      </c>
      <c r="J26" s="2">
        <f>COUNTIF(J9:J20,$C$26)</f>
        <v>0</v>
      </c>
      <c r="L26" s="2" t="s">
        <v>50</v>
      </c>
      <c r="M26" s="2"/>
      <c r="N26" s="2"/>
      <c r="V26" s="100"/>
      <c r="W26" s="100"/>
    </row>
    <row r="27" spans="1:23" ht="16.5" customHeight="1" x14ac:dyDescent="0.2">
      <c r="B27" s="67" t="s">
        <v>24</v>
      </c>
      <c r="C27" s="67">
        <v>4</v>
      </c>
      <c r="D27" s="2">
        <f>COUNTIF(D9:D20,$C$27)</f>
        <v>6</v>
      </c>
      <c r="F27" s="2">
        <f>COUNTIF(F9:F20,$C$27)</f>
        <v>5</v>
      </c>
      <c r="H27" s="2">
        <f>COUNTIF(H9:H20,$C$27)</f>
        <v>2</v>
      </c>
      <c r="J27" s="2">
        <f>COUNTIF(J9:J20,$C$27)</f>
        <v>7</v>
      </c>
      <c r="L27" s="2" t="s">
        <v>31</v>
      </c>
      <c r="M27" s="2"/>
      <c r="N27" s="2"/>
      <c r="V27" s="100"/>
      <c r="W27" s="100"/>
    </row>
    <row r="28" spans="1:23" ht="16.5" customHeight="1" x14ac:dyDescent="0.2">
      <c r="B28" s="67" t="s">
        <v>24</v>
      </c>
      <c r="C28" s="67">
        <v>5</v>
      </c>
      <c r="D28" s="2">
        <f>COUNTIF(D9:D20,$C$28)</f>
        <v>2</v>
      </c>
      <c r="F28" s="2">
        <f>COUNTIF(F9:F20,$C$28)</f>
        <v>2</v>
      </c>
      <c r="H28" s="2">
        <f>COUNTIF(H9:H20,$C$28)</f>
        <v>0</v>
      </c>
      <c r="J28" s="2">
        <f>COUNTIF(J9:J20,$C$28)</f>
        <v>2</v>
      </c>
      <c r="L28" s="2" t="s">
        <v>42</v>
      </c>
      <c r="M28" s="2" t="s">
        <v>51</v>
      </c>
      <c r="N28" s="2"/>
      <c r="V28" s="100"/>
      <c r="W28" s="100"/>
    </row>
    <row r="29" spans="1:23" ht="16.5" customHeight="1" x14ac:dyDescent="0.25">
      <c r="A29" s="94" t="s">
        <v>52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5"/>
      <c r="M29" s="4"/>
      <c r="V29" s="100"/>
      <c r="W29" s="100"/>
    </row>
    <row r="30" spans="1:23" ht="16.5" customHeight="1" x14ac:dyDescent="0.25">
      <c r="A30" s="106" t="s">
        <v>40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4"/>
    </row>
    <row r="31" spans="1:23" ht="16.5" customHeight="1" x14ac:dyDescent="0.25">
      <c r="A31" s="109" t="s">
        <v>5</v>
      </c>
      <c r="B31" s="111" t="s">
        <v>6</v>
      </c>
      <c r="C31" s="113" t="s">
        <v>7</v>
      </c>
      <c r="D31" s="94" t="s">
        <v>8</v>
      </c>
      <c r="E31" s="95"/>
      <c r="F31" s="94" t="s">
        <v>9</v>
      </c>
      <c r="G31" s="95"/>
      <c r="H31" s="94" t="s">
        <v>10</v>
      </c>
      <c r="I31" s="95"/>
      <c r="J31" s="94" t="s">
        <v>11</v>
      </c>
      <c r="K31" s="95"/>
      <c r="L31" s="6" t="s">
        <v>12</v>
      </c>
      <c r="M31" s="4"/>
    </row>
    <row r="32" spans="1:23" ht="16.5" customHeight="1" x14ac:dyDescent="0.25">
      <c r="A32" s="121"/>
      <c r="B32" s="122"/>
      <c r="C32" s="123"/>
      <c r="D32" s="7" t="s">
        <v>14</v>
      </c>
      <c r="E32" s="8" t="s">
        <v>15</v>
      </c>
      <c r="F32" s="7" t="s">
        <v>14</v>
      </c>
      <c r="G32" s="8" t="s">
        <v>15</v>
      </c>
      <c r="H32" s="7" t="s">
        <v>14</v>
      </c>
      <c r="I32" s="8" t="s">
        <v>15</v>
      </c>
      <c r="J32" s="7" t="s">
        <v>14</v>
      </c>
      <c r="K32" s="8" t="s">
        <v>15</v>
      </c>
      <c r="L32" s="9"/>
      <c r="M32" s="4"/>
    </row>
    <row r="33" spans="1:14" ht="16.5" customHeight="1" x14ac:dyDescent="0.2">
      <c r="A33" s="70" t="str">
        <f>'F2 J'!A35</f>
        <v>BUITRONG</v>
      </c>
      <c r="B33" s="70" t="str">
        <f>'F2 J'!B35</f>
        <v>France</v>
      </c>
      <c r="C33" s="71">
        <f>'F2 J'!C35</f>
        <v>1394557</v>
      </c>
      <c r="D33" s="70">
        <f>'F2 J'!D35</f>
        <v>4</v>
      </c>
      <c r="E33" s="72">
        <f>'F2 J'!E35</f>
        <v>16.55</v>
      </c>
      <c r="F33" s="71">
        <f>'F2 J'!F35</f>
        <v>4</v>
      </c>
      <c r="G33" s="72">
        <f>'F2 J'!G35</f>
        <v>16.3</v>
      </c>
      <c r="H33" s="71">
        <f>'F2 J'!H35</f>
        <v>3</v>
      </c>
      <c r="I33" s="72">
        <f>'F2 J'!I35</f>
        <v>14.8</v>
      </c>
      <c r="J33" s="71">
        <f>'F2 J'!J35</f>
        <v>3</v>
      </c>
      <c r="K33" s="72">
        <f>'F2 J'!K35</f>
        <v>14.7</v>
      </c>
      <c r="L33" s="16">
        <f t="shared" ref="L33:L44" si="16">SUM($E33+$G33+$I33+$K33)</f>
        <v>62.350000000000009</v>
      </c>
      <c r="M33" s="17"/>
    </row>
    <row r="34" spans="1:14" ht="16.5" customHeight="1" x14ac:dyDescent="0.2">
      <c r="A34" s="70" t="str">
        <f>'F2 J'!A36</f>
        <v>DUPAGNY</v>
      </c>
      <c r="B34" s="70" t="str">
        <f>'F2 J'!B36</f>
        <v>Emma</v>
      </c>
      <c r="C34" s="71">
        <f>'F2 J'!C36</f>
        <v>1394559</v>
      </c>
      <c r="D34" s="70">
        <f>'F2 J'!D36</f>
        <v>4</v>
      </c>
      <c r="E34" s="72">
        <f>'F2 J'!E36</f>
        <v>16.3</v>
      </c>
      <c r="F34" s="71">
        <f>'F2 J'!F36</f>
        <v>4</v>
      </c>
      <c r="G34" s="72">
        <f>'F2 J'!G36</f>
        <v>16.2</v>
      </c>
      <c r="H34" s="71">
        <f>'F2 J'!H36</f>
        <v>3</v>
      </c>
      <c r="I34" s="72">
        <f>'F2 J'!I36</f>
        <v>14.05</v>
      </c>
      <c r="J34" s="71">
        <f>'F2 J'!J36</f>
        <v>4</v>
      </c>
      <c r="K34" s="72">
        <f>'F2 J'!K36</f>
        <v>14.6</v>
      </c>
      <c r="L34" s="16">
        <f t="shared" si="16"/>
        <v>61.15</v>
      </c>
      <c r="M34" s="17"/>
    </row>
    <row r="35" spans="1:14" ht="16.5" customHeight="1" x14ac:dyDescent="0.2">
      <c r="A35" s="70" t="str">
        <f>'F2 J'!A37</f>
        <v>GOUILLOU</v>
      </c>
      <c r="B35" s="70" t="str">
        <f>'F2 J'!B37</f>
        <v>Mélissa</v>
      </c>
      <c r="C35" s="71">
        <f>'F2 J'!C37</f>
        <v>1364714</v>
      </c>
      <c r="D35" s="70">
        <f>'F2 J'!D37</f>
        <v>5</v>
      </c>
      <c r="E35" s="72">
        <f>'F2 J'!E37</f>
        <v>18.100000000000001</v>
      </c>
      <c r="F35" s="71">
        <f>'F2 J'!F37</f>
        <v>5</v>
      </c>
      <c r="G35" s="72">
        <f>'F2 J'!G37</f>
        <v>19.149999999999999</v>
      </c>
      <c r="H35" s="71">
        <f>'F2 J'!H37</f>
        <v>3</v>
      </c>
      <c r="I35" s="72">
        <f>'F2 J'!I37</f>
        <v>14.9</v>
      </c>
      <c r="J35" s="71">
        <f>'F2 J'!J37</f>
        <v>5</v>
      </c>
      <c r="K35" s="72">
        <f>'F2 J'!K37</f>
        <v>17.05</v>
      </c>
      <c r="L35" s="16">
        <f t="shared" si="16"/>
        <v>69.2</v>
      </c>
      <c r="M35" s="17"/>
    </row>
    <row r="36" spans="1:14" ht="16.5" customHeight="1" x14ac:dyDescent="0.2">
      <c r="A36" s="70" t="str">
        <f>'F2 J'!A38</f>
        <v>HAMZA</v>
      </c>
      <c r="B36" s="70" t="str">
        <f>'F2 J'!B38</f>
        <v>Hawa</v>
      </c>
      <c r="C36" s="71">
        <f>'F2 J'!C38</f>
        <v>1286087</v>
      </c>
      <c r="D36" s="70">
        <f>'F2 J'!D38</f>
        <v>5</v>
      </c>
      <c r="E36" s="72">
        <f>'F2 J'!E38</f>
        <v>13.55</v>
      </c>
      <c r="F36" s="71">
        <f>'F2 J'!F38</f>
        <v>5</v>
      </c>
      <c r="G36" s="72">
        <f>'F2 J'!G38</f>
        <v>18.25</v>
      </c>
      <c r="H36" s="71">
        <f>'F2 J'!H38</f>
        <v>4</v>
      </c>
      <c r="I36" s="72">
        <f>'F2 J'!I38</f>
        <v>15.3</v>
      </c>
      <c r="J36" s="71">
        <f>'F2 J'!J38</f>
        <v>5</v>
      </c>
      <c r="K36" s="72">
        <f>'F2 J'!K38</f>
        <v>14.7</v>
      </c>
      <c r="L36" s="16">
        <f t="shared" si="16"/>
        <v>61.8</v>
      </c>
      <c r="M36" s="17"/>
    </row>
    <row r="37" spans="1:14" ht="16.5" customHeight="1" x14ac:dyDescent="0.2">
      <c r="A37" s="70" t="str">
        <f>'F2 J'!A39</f>
        <v>LE GALL</v>
      </c>
      <c r="B37" s="70" t="str">
        <f>'F2 J'!B39</f>
        <v>Adèle</v>
      </c>
      <c r="C37" s="73">
        <f>'F2 J'!C39</f>
        <v>1139153</v>
      </c>
      <c r="D37" s="70">
        <f>'F2 J'!D39</f>
        <v>4</v>
      </c>
      <c r="E37" s="72">
        <f>'F2 J'!E39</f>
        <v>16.7</v>
      </c>
      <c r="F37" s="71">
        <f>'F2 J'!F39</f>
        <v>4</v>
      </c>
      <c r="G37" s="72">
        <f>'F2 J'!G39</f>
        <v>16.649999999999999</v>
      </c>
      <c r="H37" s="71">
        <f>'F2 J'!H39</f>
        <v>3</v>
      </c>
      <c r="I37" s="72">
        <f>'F2 J'!I39</f>
        <v>15.1</v>
      </c>
      <c r="J37" s="71">
        <f>'F2 J'!J39</f>
        <v>4</v>
      </c>
      <c r="K37" s="72">
        <f>'F2 J'!K39</f>
        <v>12.05</v>
      </c>
      <c r="L37" s="16">
        <f t="shared" si="16"/>
        <v>60.5</v>
      </c>
      <c r="M37" s="17"/>
    </row>
    <row r="38" spans="1:14" ht="16.5" customHeight="1" x14ac:dyDescent="0.2">
      <c r="A38" s="70" t="str">
        <f>'F2 J'!A40</f>
        <v>LE SAUX</v>
      </c>
      <c r="B38" s="70" t="str">
        <f>'F2 J'!B40</f>
        <v>Bleuenn</v>
      </c>
      <c r="C38" s="71">
        <f>'F2 J'!C40</f>
        <v>1410020</v>
      </c>
      <c r="D38" s="70">
        <f>'F2 J'!D40</f>
        <v>4</v>
      </c>
      <c r="E38" s="72">
        <f>'F2 J'!E40</f>
        <v>16.600000000000001</v>
      </c>
      <c r="F38" s="71">
        <f>'F2 J'!F40</f>
        <v>4</v>
      </c>
      <c r="G38" s="72">
        <f>'F2 J'!G40</f>
        <v>16.45</v>
      </c>
      <c r="H38" s="71">
        <f>'F2 J'!H40</f>
        <v>3</v>
      </c>
      <c r="I38" s="72">
        <f>'F2 J'!I40</f>
        <v>13.5</v>
      </c>
      <c r="J38" s="71">
        <f>'F2 J'!J40</f>
        <v>3</v>
      </c>
      <c r="K38" s="72">
        <f>'F2 J'!K40</f>
        <v>14.4</v>
      </c>
      <c r="L38" s="16">
        <f t="shared" si="16"/>
        <v>60.949999999999996</v>
      </c>
      <c r="M38" s="17"/>
    </row>
    <row r="39" spans="1:14" ht="16.5" customHeight="1" x14ac:dyDescent="0.2">
      <c r="A39" s="70" t="str">
        <f>'F2 J'!A41</f>
        <v>MARC</v>
      </c>
      <c r="B39" s="70" t="str">
        <f>'F2 J'!B41</f>
        <v>Liana</v>
      </c>
      <c r="C39" s="73">
        <f>'F2 J'!C41</f>
        <v>1095741</v>
      </c>
      <c r="D39" s="70">
        <f>'F2 J'!D41</f>
        <v>4</v>
      </c>
      <c r="E39" s="72">
        <f>'F2 J'!E41</f>
        <v>16.05</v>
      </c>
      <c r="F39" s="71">
        <f>'F2 J'!F41</f>
        <v>3</v>
      </c>
      <c r="G39" s="72">
        <f>'F2 J'!G41</f>
        <v>13.9</v>
      </c>
      <c r="H39" s="71">
        <f>'F2 J'!H41</f>
        <v>3</v>
      </c>
      <c r="I39" s="72">
        <f>'F2 J'!I41</f>
        <v>14.9</v>
      </c>
      <c r="J39" s="71">
        <f>'F2 J'!J41</f>
        <v>4</v>
      </c>
      <c r="K39" s="72">
        <f>'F2 J'!K41</f>
        <v>15.1</v>
      </c>
      <c r="L39" s="16">
        <f t="shared" si="16"/>
        <v>59.95</v>
      </c>
      <c r="M39" s="17"/>
    </row>
    <row r="40" spans="1:14" ht="16.5" customHeight="1" x14ac:dyDescent="0.2">
      <c r="A40" s="70" t="str">
        <f>'F2 J'!A42</f>
        <v>NGAL</v>
      </c>
      <c r="B40" s="70" t="str">
        <f>'F2 J'!B42</f>
        <v>Yuliana</v>
      </c>
      <c r="C40" s="71">
        <f>'F2 J'!C42</f>
        <v>1375584</v>
      </c>
      <c r="D40" s="70">
        <f>'F2 J'!D42</f>
        <v>3</v>
      </c>
      <c r="E40" s="72">
        <f>'F2 J'!E42</f>
        <v>14.35</v>
      </c>
      <c r="F40" s="71">
        <f>'F2 J'!F42</f>
        <v>4</v>
      </c>
      <c r="G40" s="72">
        <f>'F2 J'!G42</f>
        <v>16.649999999999999</v>
      </c>
      <c r="H40" s="71">
        <f>'F2 J'!H42</f>
        <v>3</v>
      </c>
      <c r="I40" s="72">
        <f>'F2 J'!I42</f>
        <v>12.05</v>
      </c>
      <c r="J40" s="71">
        <f>'F2 J'!J42</f>
        <v>3</v>
      </c>
      <c r="K40" s="72">
        <f>'F2 J'!K42</f>
        <v>14.15</v>
      </c>
      <c r="L40" s="16">
        <f t="shared" si="16"/>
        <v>57.199999999999996</v>
      </c>
      <c r="M40" s="17"/>
    </row>
    <row r="41" spans="1:14" ht="16.5" customHeight="1" x14ac:dyDescent="0.2">
      <c r="A41" s="70" t="str">
        <f>'F2 J'!A43</f>
        <v>NJITARI</v>
      </c>
      <c r="B41" s="70" t="str">
        <f>'F2 J'!B43</f>
        <v>Louna</v>
      </c>
      <c r="C41" s="71">
        <f>'F2 J'!C43</f>
        <v>1364738</v>
      </c>
      <c r="D41" s="70">
        <f>'F2 J'!D43</f>
        <v>3</v>
      </c>
      <c r="E41" s="72">
        <f>'F2 J'!E43</f>
        <v>11</v>
      </c>
      <c r="F41" s="71">
        <f>'F2 J'!F43</f>
        <v>4</v>
      </c>
      <c r="G41" s="72">
        <f>'F2 J'!G43</f>
        <v>16.399999999999999</v>
      </c>
      <c r="H41" s="71">
        <f>'F2 J'!H43</f>
        <v>3</v>
      </c>
      <c r="I41" s="72">
        <f>'F2 J'!I43</f>
        <v>14.2</v>
      </c>
      <c r="J41" s="71">
        <f>'F2 J'!J43</f>
        <v>3</v>
      </c>
      <c r="K41" s="72">
        <f>'F2 J'!K43</f>
        <v>12.85</v>
      </c>
      <c r="L41" s="16">
        <f t="shared" si="16"/>
        <v>54.449999999999996</v>
      </c>
      <c r="M41" s="17"/>
    </row>
    <row r="42" spans="1:14" ht="16.5" customHeight="1" x14ac:dyDescent="0.2">
      <c r="A42" s="70" t="str">
        <f>'F2 J'!A44</f>
        <v>OBAME LANCLUME</v>
      </c>
      <c r="B42" s="70" t="str">
        <f>'F2 J'!B44</f>
        <v>Noa</v>
      </c>
      <c r="C42" s="71">
        <f>'F2 J'!C44</f>
        <v>1396155</v>
      </c>
      <c r="D42" s="70">
        <f>'F2 J'!D44</f>
        <v>4</v>
      </c>
      <c r="E42" s="72">
        <f>'F2 J'!E44</f>
        <v>16.850000000000001</v>
      </c>
      <c r="F42" s="71">
        <f>'F2 J'!F44</f>
        <v>4</v>
      </c>
      <c r="G42" s="72">
        <f>'F2 J'!G44</f>
        <v>16.149999999999999</v>
      </c>
      <c r="H42" s="71">
        <f>'F2 J'!H44</f>
        <v>3</v>
      </c>
      <c r="I42" s="72">
        <f>'F2 J'!I44</f>
        <v>14.65</v>
      </c>
      <c r="J42" s="71">
        <f>'F2 J'!J44</f>
        <v>4</v>
      </c>
      <c r="K42" s="72">
        <f>'F2 J'!K44</f>
        <v>16.3</v>
      </c>
      <c r="L42" s="16">
        <f t="shared" si="16"/>
        <v>63.95</v>
      </c>
      <c r="M42" s="17"/>
    </row>
    <row r="43" spans="1:14" ht="16.5" customHeight="1" x14ac:dyDescent="0.2">
      <c r="A43" s="70" t="str">
        <f>'F2 J'!A45</f>
        <v>OMARI</v>
      </c>
      <c r="B43" s="70" t="str">
        <f>'F2 J'!B45</f>
        <v>Mariam</v>
      </c>
      <c r="C43" s="71">
        <f>'F2 J'!C45</f>
        <v>1362453</v>
      </c>
      <c r="D43" s="70">
        <f>'F2 J'!D45</f>
        <v>4</v>
      </c>
      <c r="E43" s="72">
        <f>'F2 J'!E45</f>
        <v>14.9</v>
      </c>
      <c r="F43" s="71">
        <f>'F2 J'!F45</f>
        <v>4</v>
      </c>
      <c r="G43" s="72">
        <f>'F2 J'!G45</f>
        <v>16.399999999999999</v>
      </c>
      <c r="H43" s="71">
        <f>'F2 J'!H45</f>
        <v>3</v>
      </c>
      <c r="I43" s="72">
        <f>'F2 J'!I45</f>
        <v>14.1</v>
      </c>
      <c r="J43" s="71">
        <f>'F2 J'!J45</f>
        <v>3</v>
      </c>
      <c r="K43" s="72">
        <f>'F2 J'!K45</f>
        <v>14.95</v>
      </c>
      <c r="L43" s="16">
        <f t="shared" si="16"/>
        <v>60.349999999999994</v>
      </c>
      <c r="M43" s="17"/>
    </row>
    <row r="44" spans="1:14" ht="16.5" customHeight="1" x14ac:dyDescent="0.2">
      <c r="A44" s="70" t="str">
        <f>'F2 J'!A46</f>
        <v>VISKHANOV</v>
      </c>
      <c r="B44" s="70" t="str">
        <f>'F2 J'!B46</f>
        <v>Marha</v>
      </c>
      <c r="C44" s="71">
        <f>'F2 J'!C46</f>
        <v>1362565</v>
      </c>
      <c r="D44" s="70">
        <f>'F2 J'!D46</f>
        <v>4</v>
      </c>
      <c r="E44" s="72">
        <f>'F2 J'!E46</f>
        <v>15.15</v>
      </c>
      <c r="F44" s="71">
        <f>'F2 J'!F46</f>
        <v>4</v>
      </c>
      <c r="G44" s="72">
        <f>'F2 J'!G46</f>
        <v>16.2</v>
      </c>
      <c r="H44" s="71">
        <f>'F2 J'!H46</f>
        <v>3</v>
      </c>
      <c r="I44" s="72">
        <f>'F2 J'!I46</f>
        <v>15</v>
      </c>
      <c r="J44" s="71">
        <f>'F2 J'!J46</f>
        <v>4</v>
      </c>
      <c r="K44" s="72">
        <f>'F2 J'!K46</f>
        <v>14.6</v>
      </c>
      <c r="L44" s="16">
        <f t="shared" si="16"/>
        <v>60.95</v>
      </c>
      <c r="M44" s="17"/>
    </row>
    <row r="45" spans="1:14" ht="16.5" customHeight="1" x14ac:dyDescent="0.2">
      <c r="A45" s="118" t="s">
        <v>18</v>
      </c>
      <c r="B45" s="97"/>
      <c r="C45" s="119"/>
      <c r="D45" s="25"/>
      <c r="E45" s="26">
        <f>SMALL(E33:E44,1)</f>
        <v>11</v>
      </c>
      <c r="F45" s="26"/>
      <c r="G45" s="26">
        <f>SMALL(G33:G44,1)</f>
        <v>13.9</v>
      </c>
      <c r="H45" s="26"/>
      <c r="I45" s="26">
        <f>SMALL(I33:I44,1)</f>
        <v>12.05</v>
      </c>
      <c r="J45" s="26"/>
      <c r="K45" s="26">
        <f>SMALL(K33:K44,1)</f>
        <v>12.05</v>
      </c>
      <c r="L45" s="16"/>
      <c r="M45" s="17"/>
    </row>
    <row r="46" spans="1:14" ht="16.5" customHeight="1" x14ac:dyDescent="0.2">
      <c r="A46" s="118" t="s">
        <v>18</v>
      </c>
      <c r="B46" s="97"/>
      <c r="C46" s="119"/>
      <c r="D46" s="25"/>
      <c r="E46" s="26">
        <f>SMALL(E33:E44,2)</f>
        <v>13.55</v>
      </c>
      <c r="F46" s="26"/>
      <c r="G46" s="26">
        <f>SMALL(G33:G44,2)</f>
        <v>16.149999999999999</v>
      </c>
      <c r="H46" s="26"/>
      <c r="I46" s="26">
        <f>SMALL(I33:I44,2)</f>
        <v>13.5</v>
      </c>
      <c r="J46" s="26"/>
      <c r="K46" s="26">
        <f>SMALL(K33:K44,2)</f>
        <v>12.85</v>
      </c>
      <c r="L46" s="27"/>
      <c r="M46" s="28"/>
      <c r="N46" s="2"/>
    </row>
    <row r="47" spans="1:14" ht="16.5" customHeight="1" x14ac:dyDescent="0.2">
      <c r="A47" s="118" t="s">
        <v>18</v>
      </c>
      <c r="B47" s="97"/>
      <c r="C47" s="119"/>
      <c r="D47" s="25"/>
      <c r="E47" s="26">
        <f>SMALL(E33:E44,3)</f>
        <v>14.35</v>
      </c>
      <c r="F47" s="26"/>
      <c r="G47" s="26">
        <f>SMALL(G33:G44,3)</f>
        <v>16.2</v>
      </c>
      <c r="H47" s="26"/>
      <c r="I47" s="26">
        <f>SMALL(I33:I44,3)</f>
        <v>14.05</v>
      </c>
      <c r="J47" s="26"/>
      <c r="K47" s="26">
        <f>SMALL(K33:K44,3)</f>
        <v>14.15</v>
      </c>
      <c r="L47" s="27"/>
      <c r="M47" s="28"/>
      <c r="N47" s="2"/>
    </row>
    <row r="48" spans="1:14" ht="16.5" customHeight="1" x14ac:dyDescent="0.2">
      <c r="A48" s="118" t="s">
        <v>18</v>
      </c>
      <c r="B48" s="97"/>
      <c r="C48" s="119"/>
      <c r="D48" s="25"/>
      <c r="E48" s="26">
        <f>SMALL(E33:E44,4)</f>
        <v>14.9</v>
      </c>
      <c r="F48" s="26"/>
      <c r="G48" s="26">
        <f>SMALL(G33:G44,4)</f>
        <v>16.2</v>
      </c>
      <c r="H48" s="26"/>
      <c r="I48" s="26">
        <f>SMALL(I33:I44,4)</f>
        <v>14.1</v>
      </c>
      <c r="J48" s="26"/>
      <c r="K48" s="26">
        <f>SMALL(K33:K44,4)</f>
        <v>14.4</v>
      </c>
      <c r="L48" s="27"/>
      <c r="M48" s="28"/>
      <c r="N48" s="2"/>
    </row>
    <row r="49" spans="1:14" ht="16.5" customHeight="1" x14ac:dyDescent="0.25">
      <c r="A49" s="120" t="s">
        <v>19</v>
      </c>
      <c r="B49" s="107"/>
      <c r="C49" s="108"/>
      <c r="D49" s="33"/>
      <c r="E49" s="34">
        <f>SUM(E33:E44)-E45-E46-E47-E48</f>
        <v>132.30000000000001</v>
      </c>
      <c r="F49" s="34"/>
      <c r="G49" s="34">
        <f>SUM(G33:G44)-G45-G46-G47-G48</f>
        <v>136.25000000000003</v>
      </c>
      <c r="H49" s="34"/>
      <c r="I49" s="34">
        <f>SUM(I33:I44)-I45-I46-I47-I48</f>
        <v>118.84999999999997</v>
      </c>
      <c r="J49" s="34"/>
      <c r="K49" s="34">
        <f>SUM(K33:K44)-K45-K46-K47-K48</f>
        <v>121.99999999999997</v>
      </c>
      <c r="L49" s="35">
        <f>SUM($E49+$G49+$I49+$K49)</f>
        <v>509.4</v>
      </c>
      <c r="M49" s="17"/>
      <c r="N49" s="2"/>
    </row>
    <row r="50" spans="1:14" ht="16.5" customHeight="1" x14ac:dyDescent="0.2">
      <c r="B50" s="67" t="s">
        <v>24</v>
      </c>
      <c r="C50" s="67">
        <v>3</v>
      </c>
      <c r="D50" s="2">
        <f>COUNTIF(D33:D44,$C$26)</f>
        <v>2</v>
      </c>
      <c r="F50" s="2">
        <f>COUNTIF(F33:F44,$C$26)</f>
        <v>1</v>
      </c>
      <c r="H50" s="68">
        <f>COUNTIF(H33:H44,$C$26)</f>
        <v>11</v>
      </c>
      <c r="J50" s="2">
        <f>COUNTIF(J33:J44,$C$26)</f>
        <v>5</v>
      </c>
      <c r="L50" s="2" t="s">
        <v>50</v>
      </c>
      <c r="M50" s="2"/>
      <c r="N50" s="2"/>
    </row>
    <row r="51" spans="1:14" ht="16.5" customHeight="1" x14ac:dyDescent="0.2">
      <c r="B51" s="67" t="s">
        <v>24</v>
      </c>
      <c r="C51" s="67">
        <v>4</v>
      </c>
      <c r="D51" s="2">
        <f>COUNTIF(D33:D44,$C$27)</f>
        <v>8</v>
      </c>
      <c r="F51" s="2">
        <f>COUNTIF(F33:F44,$C$27)</f>
        <v>9</v>
      </c>
      <c r="H51" s="2">
        <f>COUNTIF(H33:H44,$C$27)</f>
        <v>1</v>
      </c>
      <c r="J51" s="2">
        <f>COUNTIF(J33:J44,$C$27)</f>
        <v>5</v>
      </c>
      <c r="L51" s="2" t="s">
        <v>31</v>
      </c>
      <c r="M51" s="2"/>
      <c r="N51" s="2"/>
    </row>
    <row r="52" spans="1:14" ht="16.5" customHeight="1" x14ac:dyDescent="0.2">
      <c r="B52" s="67" t="s">
        <v>24</v>
      </c>
      <c r="C52" s="67">
        <v>5</v>
      </c>
      <c r="D52" s="2">
        <f>COUNTIF(D33:D44,$C$28)</f>
        <v>2</v>
      </c>
      <c r="F52" s="2">
        <f>COUNTIF(F33:F44,$C$28)</f>
        <v>2</v>
      </c>
      <c r="H52" s="2">
        <f>COUNTIF(H33:H44,$C$28)</f>
        <v>0</v>
      </c>
      <c r="J52" s="2">
        <f>COUNTIF(J33:J44,$C$28)</f>
        <v>2</v>
      </c>
      <c r="L52" s="2" t="s">
        <v>42</v>
      </c>
      <c r="M52" s="2" t="s">
        <v>51</v>
      </c>
      <c r="N52" s="2"/>
    </row>
    <row r="53" spans="1:14" ht="16.5" customHeight="1" x14ac:dyDescent="0.2"/>
    <row r="54" spans="1:14" ht="16.5" customHeight="1" x14ac:dyDescent="0.2"/>
    <row r="55" spans="1:14" ht="16.5" customHeight="1" x14ac:dyDescent="0.2"/>
    <row r="56" spans="1:14" ht="16.5" customHeight="1" x14ac:dyDescent="0.2"/>
    <row r="57" spans="1:14" ht="16.5" customHeight="1" x14ac:dyDescent="0.2"/>
    <row r="58" spans="1:14" ht="16.5" customHeight="1" x14ac:dyDescent="0.2"/>
    <row r="59" spans="1:14" ht="16.5" customHeight="1" x14ac:dyDescent="0.2"/>
    <row r="60" spans="1:14" ht="16.5" customHeight="1" x14ac:dyDescent="0.2"/>
    <row r="61" spans="1:14" ht="16.5" customHeight="1" x14ac:dyDescent="0.2"/>
    <row r="62" spans="1:14" ht="16.5" customHeight="1" x14ac:dyDescent="0.2"/>
    <row r="63" spans="1:14" ht="16.5" customHeight="1" x14ac:dyDescent="0.2"/>
    <row r="64" spans="1:1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</sheetData>
  <mergeCells count="33">
    <mergeCell ref="A48:C48"/>
    <mergeCell ref="A49:C49"/>
    <mergeCell ref="C7:C8"/>
    <mergeCell ref="D7:E7"/>
    <mergeCell ref="A21:C21"/>
    <mergeCell ref="A22:C22"/>
    <mergeCell ref="A23:C23"/>
    <mergeCell ref="A24:C24"/>
    <mergeCell ref="A25:C25"/>
    <mergeCell ref="A30:L30"/>
    <mergeCell ref="A7:A8"/>
    <mergeCell ref="B7:B8"/>
    <mergeCell ref="J7:K7"/>
    <mergeCell ref="F7:G7"/>
    <mergeCell ref="H7:I7"/>
    <mergeCell ref="H31:I31"/>
    <mergeCell ref="J31:K31"/>
    <mergeCell ref="A45:C45"/>
    <mergeCell ref="A46:C46"/>
    <mergeCell ref="A47:C47"/>
    <mergeCell ref="A31:A32"/>
    <mergeCell ref="B31:B32"/>
    <mergeCell ref="C31:C32"/>
    <mergeCell ref="D31:E31"/>
    <mergeCell ref="F31:G31"/>
    <mergeCell ref="O7:T7"/>
    <mergeCell ref="V19:W29"/>
    <mergeCell ref="A29:L29"/>
    <mergeCell ref="A1:L1"/>
    <mergeCell ref="O1:P4"/>
    <mergeCell ref="A3:L3"/>
    <mergeCell ref="A5:L5"/>
    <mergeCell ref="A6:L6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30"/>
  <sheetViews>
    <sheetView topLeftCell="D1" workbookViewId="0">
      <selection activeCell="O9" sqref="O9:T9"/>
    </sheetView>
  </sheetViews>
  <sheetFormatPr baseColWidth="10" defaultColWidth="14.5" defaultRowHeight="15" customHeight="1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101" t="str">
        <f>+'F5 J'!A1:L1</f>
        <v>COMPETITION ÉTÉ JEUNESSES 2024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  <c r="N1" s="2"/>
      <c r="O1" s="102" t="s">
        <v>53</v>
      </c>
      <c r="P1" s="100"/>
    </row>
    <row r="2" spans="1:20" ht="16.5" customHeight="1" x14ac:dyDescent="0.2">
      <c r="M2" s="2"/>
      <c r="N2" s="2"/>
      <c r="O2" s="100"/>
      <c r="P2" s="100"/>
    </row>
    <row r="3" spans="1:20" ht="16.5" customHeight="1" x14ac:dyDescent="0.25">
      <c r="A3" s="124" t="s">
        <v>54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"/>
      <c r="N3" s="2"/>
      <c r="O3" s="100"/>
      <c r="P3" s="100"/>
    </row>
    <row r="4" spans="1:20" ht="16.5" customHeight="1" x14ac:dyDescent="0.2">
      <c r="M4" s="2"/>
      <c r="N4" s="2"/>
      <c r="O4" s="100"/>
      <c r="P4" s="100"/>
    </row>
    <row r="5" spans="1:20" ht="16.5" customHeight="1" x14ac:dyDescent="0.25">
      <c r="A5" s="94" t="s">
        <v>271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95"/>
      <c r="M5" s="4"/>
      <c r="N5" s="2"/>
      <c r="O5" s="5" t="s">
        <v>3</v>
      </c>
    </row>
    <row r="6" spans="1:20" ht="16.5" customHeight="1" x14ac:dyDescent="0.25">
      <c r="A6" s="106" t="s">
        <v>55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"/>
      <c r="N6" s="2"/>
    </row>
    <row r="7" spans="1:20" ht="16.5" customHeight="1" x14ac:dyDescent="0.25">
      <c r="A7" s="109" t="s">
        <v>5</v>
      </c>
      <c r="B7" s="111" t="s">
        <v>6</v>
      </c>
      <c r="C7" s="113" t="s">
        <v>7</v>
      </c>
      <c r="D7" s="94" t="s">
        <v>8</v>
      </c>
      <c r="E7" s="95"/>
      <c r="F7" s="94" t="s">
        <v>9</v>
      </c>
      <c r="G7" s="95"/>
      <c r="H7" s="94" t="s">
        <v>10</v>
      </c>
      <c r="I7" s="95"/>
      <c r="J7" s="94" t="s">
        <v>11</v>
      </c>
      <c r="K7" s="95"/>
      <c r="L7" s="6" t="s">
        <v>12</v>
      </c>
      <c r="M7" s="4"/>
      <c r="N7" s="2"/>
      <c r="O7" s="96" t="s">
        <v>56</v>
      </c>
      <c r="P7" s="97"/>
      <c r="Q7" s="97"/>
      <c r="R7" s="97"/>
      <c r="S7" s="97"/>
      <c r="T7" s="98"/>
    </row>
    <row r="8" spans="1:20" ht="16.5" customHeight="1" x14ac:dyDescent="0.25">
      <c r="A8" s="121"/>
      <c r="B8" s="122"/>
      <c r="C8" s="123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54" t="s">
        <v>335</v>
      </c>
      <c r="B9" s="54" t="s">
        <v>336</v>
      </c>
      <c r="C9" s="55">
        <v>1363936</v>
      </c>
      <c r="D9" s="40">
        <v>5</v>
      </c>
      <c r="E9" s="41">
        <v>18.25</v>
      </c>
      <c r="F9" s="42">
        <v>5</v>
      </c>
      <c r="G9" s="41">
        <v>18.05</v>
      </c>
      <c r="H9" s="42">
        <v>3</v>
      </c>
      <c r="I9" s="41">
        <v>14.05</v>
      </c>
      <c r="J9" s="42">
        <v>4</v>
      </c>
      <c r="K9" s="41">
        <v>13.15</v>
      </c>
      <c r="L9" s="43">
        <f t="shared" ref="L9:L20" si="0">SUM($E9+$G9+$I9+$K9)</f>
        <v>63.499999999999993</v>
      </c>
      <c r="M9" s="17"/>
      <c r="N9" s="2"/>
      <c r="O9" s="18" t="str">
        <f>A5</f>
        <v>AVENIR DE BREST</v>
      </c>
      <c r="P9" s="19">
        <f>E27</f>
        <v>113.44999999999997</v>
      </c>
      <c r="Q9" s="19">
        <f>G27</f>
        <v>111.99999999999997</v>
      </c>
      <c r="R9" s="19">
        <f>I27</f>
        <v>96.35</v>
      </c>
      <c r="S9" s="19">
        <f t="shared" ref="S9:T9" si="1">K27</f>
        <v>104.15</v>
      </c>
      <c r="T9" s="19">
        <f t="shared" si="1"/>
        <v>425.94999999999993</v>
      </c>
    </row>
    <row r="10" spans="1:20" ht="16.5" customHeight="1" x14ac:dyDescent="0.2">
      <c r="A10" s="54" t="s">
        <v>337</v>
      </c>
      <c r="B10" s="54" t="s">
        <v>338</v>
      </c>
      <c r="C10" s="55">
        <v>1393399</v>
      </c>
      <c r="D10" s="47">
        <v>4</v>
      </c>
      <c r="E10" s="48">
        <v>17.55</v>
      </c>
      <c r="F10" s="49">
        <v>5</v>
      </c>
      <c r="G10" s="48">
        <v>16.399999999999999</v>
      </c>
      <c r="H10" s="49">
        <v>4</v>
      </c>
      <c r="I10" s="48">
        <v>15.6</v>
      </c>
      <c r="J10" s="49">
        <v>5</v>
      </c>
      <c r="K10" s="48">
        <v>17.100000000000001</v>
      </c>
      <c r="L10" s="50">
        <f t="shared" si="0"/>
        <v>66.650000000000006</v>
      </c>
      <c r="M10" s="17"/>
      <c r="N10" s="2"/>
      <c r="O10" s="18" t="str">
        <f>A31</f>
        <v>ASSOCIATION</v>
      </c>
      <c r="P10" s="19" t="e">
        <f>E53</f>
        <v>#NUM!</v>
      </c>
      <c r="Q10" s="19" t="e">
        <f>G53</f>
        <v>#NUM!</v>
      </c>
      <c r="R10" s="19" t="e">
        <f>I53</f>
        <v>#NUM!</v>
      </c>
      <c r="S10" s="19" t="e">
        <f t="shared" ref="S10:T10" si="2">K53</f>
        <v>#NUM!</v>
      </c>
      <c r="T10" s="19" t="e">
        <f t="shared" si="2"/>
        <v>#NUM!</v>
      </c>
    </row>
    <row r="11" spans="1:20" ht="16.5" customHeight="1" x14ac:dyDescent="0.2">
      <c r="A11" s="54" t="s">
        <v>339</v>
      </c>
      <c r="B11" s="54" t="s">
        <v>340</v>
      </c>
      <c r="C11" s="55">
        <v>1254830</v>
      </c>
      <c r="D11" s="47">
        <v>4</v>
      </c>
      <c r="E11" s="48">
        <v>16.55</v>
      </c>
      <c r="F11" s="49">
        <v>5</v>
      </c>
      <c r="G11" s="48">
        <v>18.149999999999999</v>
      </c>
      <c r="H11" s="49">
        <v>3</v>
      </c>
      <c r="I11" s="48">
        <v>14.65</v>
      </c>
      <c r="J11" s="49">
        <v>4</v>
      </c>
      <c r="K11" s="48">
        <v>15.6</v>
      </c>
      <c r="L11" s="50">
        <f t="shared" si="0"/>
        <v>64.95</v>
      </c>
      <c r="M11" s="17"/>
      <c r="N11" s="2"/>
      <c r="O11" s="18" t="str">
        <f>A57</f>
        <v>ASSOCIATION</v>
      </c>
      <c r="P11" s="19" t="e">
        <f>E79</f>
        <v>#NUM!</v>
      </c>
      <c r="Q11" s="19" t="e">
        <f>G79</f>
        <v>#NUM!</v>
      </c>
      <c r="R11" s="19" t="e">
        <f>I79</f>
        <v>#NUM!</v>
      </c>
      <c r="S11" s="19" t="e">
        <f t="shared" ref="S11:T11" si="3">K79</f>
        <v>#NUM!</v>
      </c>
      <c r="T11" s="19" t="e">
        <f t="shared" si="3"/>
        <v>#NUM!</v>
      </c>
    </row>
    <row r="12" spans="1:20" ht="16.5" customHeight="1" x14ac:dyDescent="0.2">
      <c r="A12" s="54" t="s">
        <v>341</v>
      </c>
      <c r="B12" s="54" t="s">
        <v>342</v>
      </c>
      <c r="C12" s="57">
        <v>1324856</v>
      </c>
      <c r="D12" s="47">
        <v>5</v>
      </c>
      <c r="E12" s="48">
        <v>18.75</v>
      </c>
      <c r="F12" s="49">
        <v>5</v>
      </c>
      <c r="G12" s="48">
        <v>19.149999999999999</v>
      </c>
      <c r="H12" s="49">
        <v>5</v>
      </c>
      <c r="I12" s="48">
        <v>15.9</v>
      </c>
      <c r="J12" s="49">
        <v>5</v>
      </c>
      <c r="K12" s="48">
        <v>16.850000000000001</v>
      </c>
      <c r="L12" s="50">
        <f t="shared" si="0"/>
        <v>70.650000000000006</v>
      </c>
      <c r="M12" s="17"/>
      <c r="N12" s="2"/>
      <c r="O12" s="18" t="str">
        <f>A83</f>
        <v>ASSOCIATION</v>
      </c>
      <c r="P12" s="19" t="e">
        <f>E105</f>
        <v>#NUM!</v>
      </c>
      <c r="Q12" s="19" t="e">
        <f>G105</f>
        <v>#NUM!</v>
      </c>
      <c r="R12" s="19" t="e">
        <f>I105</f>
        <v>#NUM!</v>
      </c>
      <c r="S12" s="19" t="e">
        <f t="shared" ref="S12:T12" si="4">K105</f>
        <v>#NUM!</v>
      </c>
      <c r="T12" s="19" t="e">
        <f t="shared" si="4"/>
        <v>#NUM!</v>
      </c>
    </row>
    <row r="13" spans="1:20" ht="16.5" customHeight="1" x14ac:dyDescent="0.2">
      <c r="A13" s="54" t="s">
        <v>343</v>
      </c>
      <c r="B13" s="54" t="s">
        <v>344</v>
      </c>
      <c r="C13" s="58">
        <v>1286167</v>
      </c>
      <c r="D13" s="47">
        <v>5</v>
      </c>
      <c r="E13" s="48">
        <v>19.55</v>
      </c>
      <c r="F13" s="49">
        <v>5</v>
      </c>
      <c r="G13" s="48">
        <v>18.8</v>
      </c>
      <c r="H13" s="49">
        <v>5</v>
      </c>
      <c r="I13" s="48">
        <v>16.149999999999999</v>
      </c>
      <c r="J13" s="49">
        <v>5</v>
      </c>
      <c r="K13" s="48">
        <v>18.100000000000001</v>
      </c>
      <c r="L13" s="50">
        <f t="shared" si="0"/>
        <v>72.599999999999994</v>
      </c>
      <c r="M13" s="17"/>
      <c r="N13" s="2"/>
      <c r="O13" s="18" t="str">
        <f>A109</f>
        <v>ASSOCIATION</v>
      </c>
      <c r="P13" s="19" t="e">
        <f>E131</f>
        <v>#NUM!</v>
      </c>
      <c r="Q13" s="19" t="e">
        <f>G131</f>
        <v>#NUM!</v>
      </c>
      <c r="R13" s="19" t="e">
        <f>I131</f>
        <v>#NUM!</v>
      </c>
      <c r="S13" s="19" t="e">
        <f t="shared" ref="S13:T13" si="5">K131</f>
        <v>#NUM!</v>
      </c>
      <c r="T13" s="19" t="e">
        <f t="shared" si="5"/>
        <v>#NUM!</v>
      </c>
    </row>
    <row r="14" spans="1:20" ht="16.5" customHeight="1" x14ac:dyDescent="0.2">
      <c r="A14" s="54" t="s">
        <v>345</v>
      </c>
      <c r="B14" s="54" t="s">
        <v>346</v>
      </c>
      <c r="C14" s="55">
        <v>1252743</v>
      </c>
      <c r="D14" s="47">
        <v>5</v>
      </c>
      <c r="E14" s="48">
        <v>19.5</v>
      </c>
      <c r="F14" s="49">
        <v>5</v>
      </c>
      <c r="G14" s="48">
        <v>19.2</v>
      </c>
      <c r="H14" s="49">
        <v>4</v>
      </c>
      <c r="I14" s="48">
        <v>15.85</v>
      </c>
      <c r="J14" s="49">
        <v>5</v>
      </c>
      <c r="K14" s="48">
        <v>19.25</v>
      </c>
      <c r="L14" s="50">
        <f t="shared" si="0"/>
        <v>73.800000000000011</v>
      </c>
      <c r="M14" s="17"/>
      <c r="N14" s="2"/>
      <c r="O14" s="18" t="str">
        <f>A135</f>
        <v>ASSOCIATION</v>
      </c>
      <c r="P14" s="19" t="e">
        <f>E157</f>
        <v>#NUM!</v>
      </c>
      <c r="Q14" s="19" t="e">
        <f>G157</f>
        <v>#NUM!</v>
      </c>
      <c r="R14" s="19" t="e">
        <f>I157</f>
        <v>#NUM!</v>
      </c>
      <c r="S14" s="19" t="e">
        <f t="shared" ref="S14:T14" si="6">K157</f>
        <v>#NUM!</v>
      </c>
      <c r="T14" s="19" t="e">
        <f t="shared" si="6"/>
        <v>#NUM!</v>
      </c>
    </row>
    <row r="15" spans="1:20" ht="16.5" customHeight="1" x14ac:dyDescent="0.2">
      <c r="A15" s="54" t="s">
        <v>347</v>
      </c>
      <c r="B15" s="54" t="s">
        <v>348</v>
      </c>
      <c r="C15" s="58">
        <v>1252746</v>
      </c>
      <c r="D15" s="47">
        <v>4</v>
      </c>
      <c r="E15" s="48">
        <v>15.55</v>
      </c>
      <c r="F15" s="49">
        <v>5</v>
      </c>
      <c r="G15" s="48">
        <v>18.25</v>
      </c>
      <c r="H15" s="49">
        <v>3</v>
      </c>
      <c r="I15" s="48">
        <v>13.55</v>
      </c>
      <c r="J15" s="49">
        <v>4</v>
      </c>
      <c r="K15" s="48">
        <v>15.1</v>
      </c>
      <c r="L15" s="50">
        <f t="shared" si="0"/>
        <v>62.449999999999996</v>
      </c>
      <c r="M15" s="17"/>
      <c r="N15" s="2"/>
      <c r="O15" s="18" t="str">
        <f>A161</f>
        <v>ASSOCIATION</v>
      </c>
      <c r="P15" s="19" t="e">
        <f>E183</f>
        <v>#NUM!</v>
      </c>
      <c r="Q15" s="19" t="e">
        <f>G183</f>
        <v>#NUM!</v>
      </c>
      <c r="R15" s="19" t="e">
        <f>I183</f>
        <v>#NUM!</v>
      </c>
      <c r="S15" s="19" t="e">
        <f t="shared" ref="S15:T15" si="7">K183</f>
        <v>#NUM!</v>
      </c>
      <c r="T15" s="19" t="e">
        <f t="shared" si="7"/>
        <v>#NUM!</v>
      </c>
    </row>
    <row r="16" spans="1:20" ht="16.5" customHeight="1" x14ac:dyDescent="0.2">
      <c r="A16" s="54" t="s">
        <v>349</v>
      </c>
      <c r="B16" s="54" t="s">
        <v>350</v>
      </c>
      <c r="C16" s="55">
        <v>1286172</v>
      </c>
      <c r="D16" s="47">
        <v>5</v>
      </c>
      <c r="E16" s="48">
        <v>17.75</v>
      </c>
      <c r="F16" s="49">
        <v>5</v>
      </c>
      <c r="G16" s="48">
        <v>18.100000000000001</v>
      </c>
      <c r="H16" s="49">
        <v>4</v>
      </c>
      <c r="I16" s="48">
        <v>15.15</v>
      </c>
      <c r="J16" s="49">
        <v>4</v>
      </c>
      <c r="K16" s="48">
        <v>14.4</v>
      </c>
      <c r="L16" s="50">
        <f t="shared" si="0"/>
        <v>65.400000000000006</v>
      </c>
      <c r="M16" s="17"/>
      <c r="N16" s="2"/>
      <c r="O16" s="18" t="str">
        <f>A187</f>
        <v>ASSOCIATION</v>
      </c>
      <c r="P16" s="19" t="e">
        <f>E209</f>
        <v>#NUM!</v>
      </c>
      <c r="Q16" s="19" t="e">
        <f>G209</f>
        <v>#NUM!</v>
      </c>
      <c r="R16" s="19" t="e">
        <f>I209</f>
        <v>#NUM!</v>
      </c>
      <c r="S16" s="19" t="e">
        <f t="shared" ref="S16:T16" si="8">K209</f>
        <v>#NUM!</v>
      </c>
      <c r="T16" s="19" t="e">
        <f t="shared" si="8"/>
        <v>#NUM!</v>
      </c>
    </row>
    <row r="17" spans="1:23" ht="16.5" customHeight="1" x14ac:dyDescent="0.2">
      <c r="A17" s="54" t="s">
        <v>351</v>
      </c>
      <c r="B17" s="54" t="s">
        <v>352</v>
      </c>
      <c r="C17" s="55">
        <v>1286175</v>
      </c>
      <c r="D17" s="47">
        <v>5</v>
      </c>
      <c r="E17" s="48">
        <v>19.649999999999999</v>
      </c>
      <c r="F17" s="49">
        <v>5</v>
      </c>
      <c r="G17" s="48">
        <v>18.45</v>
      </c>
      <c r="H17" s="49">
        <v>4</v>
      </c>
      <c r="I17" s="48">
        <v>17.7</v>
      </c>
      <c r="J17" s="49">
        <v>5</v>
      </c>
      <c r="K17" s="48">
        <v>17.25</v>
      </c>
      <c r="L17" s="50">
        <f t="shared" si="0"/>
        <v>73.05</v>
      </c>
      <c r="M17" s="17"/>
      <c r="N17" s="2"/>
      <c r="O17" s="18" t="str">
        <f>A213</f>
        <v>ASSOCIATION</v>
      </c>
      <c r="P17" s="19" t="e">
        <f>E235</f>
        <v>#NUM!</v>
      </c>
      <c r="Q17" s="19" t="e">
        <f>G235</f>
        <v>#NUM!</v>
      </c>
      <c r="R17" s="19" t="e">
        <f>I235</f>
        <v>#NUM!</v>
      </c>
      <c r="S17" s="19" t="e">
        <f t="shared" ref="S17:T17" si="9">K235</f>
        <v>#NUM!</v>
      </c>
      <c r="T17" s="19" t="e">
        <f t="shared" si="9"/>
        <v>#NUM!</v>
      </c>
    </row>
    <row r="18" spans="1:23" ht="16.5" customHeight="1" x14ac:dyDescent="0.2">
      <c r="A18" s="54" t="s">
        <v>432</v>
      </c>
      <c r="B18" s="54" t="s">
        <v>433</v>
      </c>
      <c r="C18" s="55">
        <v>1324866</v>
      </c>
      <c r="D18" s="47">
        <v>4</v>
      </c>
      <c r="E18" s="48">
        <v>16.350000000000001</v>
      </c>
      <c r="F18" s="49">
        <v>5</v>
      </c>
      <c r="G18" s="48">
        <v>16.55</v>
      </c>
      <c r="H18" s="49">
        <v>3</v>
      </c>
      <c r="I18" s="48">
        <v>14.3</v>
      </c>
      <c r="J18" s="49">
        <v>4</v>
      </c>
      <c r="K18" s="48">
        <v>14.75</v>
      </c>
      <c r="L18" s="50">
        <f t="shared" si="0"/>
        <v>61.95</v>
      </c>
      <c r="M18" s="17"/>
      <c r="N18" s="2"/>
      <c r="O18" s="18" t="str">
        <f>A239</f>
        <v>ASSOCIATION</v>
      </c>
      <c r="P18" s="19" t="e">
        <f>E261</f>
        <v>#NUM!</v>
      </c>
      <c r="Q18" s="19" t="e">
        <f>G261</f>
        <v>#NUM!</v>
      </c>
      <c r="R18" s="19" t="e">
        <f>I261</f>
        <v>#NUM!</v>
      </c>
      <c r="S18" s="19" t="e">
        <f t="shared" ref="S18:T18" si="10">K261</f>
        <v>#NUM!</v>
      </c>
      <c r="T18" s="19" t="e">
        <f t="shared" si="10"/>
        <v>#NUM!</v>
      </c>
    </row>
    <row r="19" spans="1:23" ht="16.5" customHeight="1" x14ac:dyDescent="0.2">
      <c r="A19" s="54"/>
      <c r="B19" s="54"/>
      <c r="C19" s="59"/>
      <c r="D19" s="47"/>
      <c r="E19" s="48">
        <v>0</v>
      </c>
      <c r="F19" s="49"/>
      <c r="G19" s="48">
        <v>0</v>
      </c>
      <c r="H19" s="49"/>
      <c r="I19" s="48">
        <v>0</v>
      </c>
      <c r="J19" s="49"/>
      <c r="K19" s="48">
        <v>0</v>
      </c>
      <c r="L19" s="50">
        <f t="shared" si="0"/>
        <v>0</v>
      </c>
      <c r="M19" s="17"/>
      <c r="N19" s="2"/>
      <c r="O19" s="18" t="str">
        <f>A265</f>
        <v>ASSOCIATION</v>
      </c>
      <c r="P19" s="19" t="e">
        <f>E287</f>
        <v>#NUM!</v>
      </c>
      <c r="Q19" s="19" t="e">
        <f>G287</f>
        <v>#NUM!</v>
      </c>
      <c r="R19" s="19" t="e">
        <f>I287</f>
        <v>#NUM!</v>
      </c>
      <c r="S19" s="19" t="e">
        <f t="shared" ref="S19:T19" si="11">K287</f>
        <v>#NUM!</v>
      </c>
      <c r="T19" s="19" t="e">
        <f t="shared" si="11"/>
        <v>#NUM!</v>
      </c>
      <c r="V19" s="99" t="s">
        <v>17</v>
      </c>
      <c r="W19" s="100"/>
    </row>
    <row r="20" spans="1:23" ht="16.5" customHeight="1" x14ac:dyDescent="0.2">
      <c r="A20" s="54"/>
      <c r="B20" s="54"/>
      <c r="C20" s="59"/>
      <c r="D20" s="47"/>
      <c r="E20" s="48">
        <v>0</v>
      </c>
      <c r="F20" s="49"/>
      <c r="G20" s="48">
        <v>0</v>
      </c>
      <c r="H20" s="49"/>
      <c r="I20" s="48">
        <v>0</v>
      </c>
      <c r="J20" s="49"/>
      <c r="K20" s="48">
        <v>0</v>
      </c>
      <c r="L20" s="50">
        <f t="shared" si="0"/>
        <v>0</v>
      </c>
      <c r="M20" s="17"/>
      <c r="N20" s="2"/>
      <c r="O20" s="18" t="str">
        <f>A291</f>
        <v>ASSOCIATION</v>
      </c>
      <c r="P20" s="19" t="e">
        <f>E313</f>
        <v>#NUM!</v>
      </c>
      <c r="Q20" s="19" t="e">
        <f>G313</f>
        <v>#NUM!</v>
      </c>
      <c r="R20" s="19" t="e">
        <f>I313</f>
        <v>#NUM!</v>
      </c>
      <c r="S20" s="19" t="e">
        <f t="shared" ref="S20:T20" si="12">K313</f>
        <v>#NUM!</v>
      </c>
      <c r="T20" s="19" t="e">
        <f t="shared" si="12"/>
        <v>#NUM!</v>
      </c>
      <c r="V20" s="100"/>
      <c r="W20" s="100"/>
    </row>
    <row r="21" spans="1:23" ht="16.5" customHeight="1" x14ac:dyDescent="0.2">
      <c r="A21" s="118" t="s">
        <v>18</v>
      </c>
      <c r="B21" s="97"/>
      <c r="C21" s="119"/>
      <c r="D21" s="25"/>
      <c r="E21" s="26">
        <f>SMALL(E9:E20,1)</f>
        <v>0</v>
      </c>
      <c r="F21" s="26"/>
      <c r="G21" s="26">
        <f>SMALL(G9:G20,1)</f>
        <v>0</v>
      </c>
      <c r="H21" s="26"/>
      <c r="I21" s="26">
        <f>SMALL(I9:I20,1)</f>
        <v>0</v>
      </c>
      <c r="J21" s="26"/>
      <c r="K21" s="26">
        <f>SMALL(K9:K20,1)</f>
        <v>0</v>
      </c>
      <c r="L21" s="16"/>
      <c r="M21" s="17"/>
      <c r="N21" s="2"/>
      <c r="O21" s="18" t="str">
        <f>A317</f>
        <v>ASSOCIATION</v>
      </c>
      <c r="P21" s="19" t="e">
        <f>E339</f>
        <v>#NUM!</v>
      </c>
      <c r="Q21" s="19" t="e">
        <f>G339</f>
        <v>#NUM!</v>
      </c>
      <c r="R21" s="19" t="e">
        <f>I339</f>
        <v>#NUM!</v>
      </c>
      <c r="S21" s="19" t="e">
        <f t="shared" ref="S21:T21" si="13">K339</f>
        <v>#NUM!</v>
      </c>
      <c r="T21" s="19" t="e">
        <f t="shared" si="13"/>
        <v>#NUM!</v>
      </c>
      <c r="V21" s="100"/>
      <c r="W21" s="100"/>
    </row>
    <row r="22" spans="1:23" ht="16.5" customHeight="1" x14ac:dyDescent="0.2">
      <c r="A22" s="118" t="s">
        <v>18</v>
      </c>
      <c r="B22" s="97"/>
      <c r="C22" s="119"/>
      <c r="D22" s="25"/>
      <c r="E22" s="26">
        <f>SMALL(E9:E20,2)</f>
        <v>0</v>
      </c>
      <c r="F22" s="26"/>
      <c r="G22" s="26">
        <f>SMALL(G9:G20,2)</f>
        <v>0</v>
      </c>
      <c r="H22" s="26"/>
      <c r="I22" s="26">
        <f>SMALL(I9:I20,2)</f>
        <v>0</v>
      </c>
      <c r="J22" s="26"/>
      <c r="K22" s="26">
        <f>SMALL(K9:K20,2)</f>
        <v>0</v>
      </c>
      <c r="L22" s="27"/>
      <c r="M22" s="28"/>
      <c r="N22" s="2"/>
      <c r="O22" s="18" t="str">
        <f>A343</f>
        <v>ASSOCIATION</v>
      </c>
      <c r="P22" s="19" t="e">
        <f>E365</f>
        <v>#NUM!</v>
      </c>
      <c r="Q22" s="19" t="e">
        <f>G365</f>
        <v>#NUM!</v>
      </c>
      <c r="R22" s="19" t="e">
        <f>I365</f>
        <v>#NUM!</v>
      </c>
      <c r="S22" s="19" t="e">
        <f t="shared" ref="S22:T22" si="14">K365</f>
        <v>#NUM!</v>
      </c>
      <c r="T22" s="19" t="e">
        <f t="shared" si="14"/>
        <v>#NUM!</v>
      </c>
      <c r="V22" s="100"/>
      <c r="W22" s="100"/>
    </row>
    <row r="23" spans="1:23" ht="16.5" customHeight="1" x14ac:dyDescent="0.2">
      <c r="A23" s="118" t="s">
        <v>18</v>
      </c>
      <c r="B23" s="97"/>
      <c r="C23" s="119"/>
      <c r="D23" s="25"/>
      <c r="E23" s="26">
        <f>SMALL(E9:E20,3)</f>
        <v>15.55</v>
      </c>
      <c r="F23" s="26"/>
      <c r="G23" s="26">
        <f>SMALL(G9:G20,3)</f>
        <v>16.399999999999999</v>
      </c>
      <c r="H23" s="26"/>
      <c r="I23" s="26">
        <f>SMALL(I9:I20,3)</f>
        <v>13.55</v>
      </c>
      <c r="J23" s="26"/>
      <c r="K23" s="26">
        <f>SMALL(K9:K20,3)</f>
        <v>13.15</v>
      </c>
      <c r="L23" s="27"/>
      <c r="M23" s="28"/>
      <c r="N23" s="2"/>
      <c r="O23" s="18" t="str">
        <f>A369</f>
        <v>ASSOCIATION</v>
      </c>
      <c r="P23" s="19" t="e">
        <f>E391</f>
        <v>#NUM!</v>
      </c>
      <c r="Q23" s="19" t="e">
        <f>G391</f>
        <v>#NUM!</v>
      </c>
      <c r="R23" s="19" t="e">
        <f>I391</f>
        <v>#NUM!</v>
      </c>
      <c r="S23" s="19" t="e">
        <f t="shared" ref="S23:T23" si="15">K391</f>
        <v>#NUM!</v>
      </c>
      <c r="T23" s="19" t="e">
        <f t="shared" si="15"/>
        <v>#NUM!</v>
      </c>
      <c r="V23" s="100"/>
      <c r="W23" s="100"/>
    </row>
    <row r="24" spans="1:23" ht="16.5" customHeight="1" x14ac:dyDescent="0.2">
      <c r="A24" s="118" t="s">
        <v>18</v>
      </c>
      <c r="B24" s="97"/>
      <c r="C24" s="119"/>
      <c r="D24" s="25"/>
      <c r="E24" s="26">
        <f>SMALL(E9:E20,4)</f>
        <v>16.350000000000001</v>
      </c>
      <c r="F24" s="26"/>
      <c r="G24" s="26">
        <f>SMALL(G9:G20,4)</f>
        <v>16.55</v>
      </c>
      <c r="H24" s="26"/>
      <c r="I24" s="26">
        <f>SMALL(I9:I20,4)</f>
        <v>14.05</v>
      </c>
      <c r="J24" s="26"/>
      <c r="K24" s="26">
        <f>SMALL(K9:K20,4)</f>
        <v>14.4</v>
      </c>
      <c r="L24" s="27"/>
      <c r="M24" s="28"/>
      <c r="N24" s="2"/>
      <c r="O24" s="18"/>
      <c r="P24" s="18"/>
      <c r="Q24" s="18"/>
      <c r="R24" s="18"/>
      <c r="S24" s="18"/>
      <c r="T24" s="18"/>
      <c r="V24" s="100"/>
      <c r="W24" s="100"/>
    </row>
    <row r="25" spans="1:23" ht="16.5" customHeight="1" x14ac:dyDescent="0.2">
      <c r="A25" s="118" t="s">
        <v>18</v>
      </c>
      <c r="B25" s="97"/>
      <c r="C25" s="119"/>
      <c r="D25" s="30"/>
      <c r="E25" s="26">
        <f>SMALL(E9:E20,5)</f>
        <v>16.55</v>
      </c>
      <c r="F25" s="31"/>
      <c r="G25" s="31">
        <f>SMALL(G9:G20,5)</f>
        <v>18.05</v>
      </c>
      <c r="H25" s="31"/>
      <c r="I25" s="26">
        <f>SMALL(I9:I20,5)</f>
        <v>14.3</v>
      </c>
      <c r="J25" s="31"/>
      <c r="K25" s="31">
        <f>SMALL(K9:K20,5)</f>
        <v>14.75</v>
      </c>
      <c r="L25" s="32"/>
      <c r="M25" s="28"/>
      <c r="N25" s="2"/>
      <c r="O25" s="18"/>
      <c r="P25" s="18"/>
      <c r="Q25" s="18"/>
      <c r="R25" s="18"/>
      <c r="S25" s="18"/>
      <c r="T25" s="18"/>
      <c r="V25" s="100"/>
      <c r="W25" s="100"/>
    </row>
    <row r="26" spans="1:23" ht="16.5" customHeight="1" x14ac:dyDescent="0.2">
      <c r="A26" s="118" t="s">
        <v>18</v>
      </c>
      <c r="B26" s="97"/>
      <c r="C26" s="119"/>
      <c r="D26" s="30"/>
      <c r="E26" s="26">
        <f>SMALL(E9:E20,6)</f>
        <v>17.55</v>
      </c>
      <c r="F26" s="31"/>
      <c r="G26" s="31">
        <f>SMALL(G9:G20,6)</f>
        <v>18.100000000000001</v>
      </c>
      <c r="H26" s="31"/>
      <c r="I26" s="31">
        <f>SMALL(I9:I20,6)</f>
        <v>14.65</v>
      </c>
      <c r="J26" s="31"/>
      <c r="K26" s="31">
        <f>SMALL(K9:K20,6)</f>
        <v>15.1</v>
      </c>
      <c r="L26" s="32"/>
      <c r="M26" s="28"/>
      <c r="N26" s="2"/>
      <c r="O26" s="18"/>
      <c r="P26" s="18"/>
      <c r="Q26" s="18"/>
      <c r="R26" s="18"/>
      <c r="S26" s="18"/>
      <c r="T26" s="18"/>
      <c r="V26" s="100"/>
      <c r="W26" s="100"/>
    </row>
    <row r="27" spans="1:23" ht="16.5" customHeight="1" x14ac:dyDescent="0.25">
      <c r="A27" s="120" t="s">
        <v>19</v>
      </c>
      <c r="B27" s="107"/>
      <c r="C27" s="108"/>
      <c r="D27" s="33"/>
      <c r="E27" s="34">
        <f>SUM(E9:E20)-E21-E22-E23-E24-E25-E26</f>
        <v>113.44999999999997</v>
      </c>
      <c r="F27" s="34"/>
      <c r="G27" s="34">
        <f>SUM(G9:G20)-G21-G22-G23-G24-G25-G26</f>
        <v>111.99999999999997</v>
      </c>
      <c r="H27" s="34"/>
      <c r="I27" s="34">
        <f>SUM(I9:I20)-I21-I22-I23-I24-I25-I26</f>
        <v>96.35</v>
      </c>
      <c r="J27" s="34"/>
      <c r="K27" s="34">
        <f>SUM(K9:K20)-K21-K22-K23-K24-K25-K26</f>
        <v>104.15</v>
      </c>
      <c r="L27" s="35">
        <f>SUM($E27+$G27+$I27+$K27)</f>
        <v>425.94999999999993</v>
      </c>
      <c r="M27" s="17"/>
      <c r="N27" s="2"/>
      <c r="O27" s="18"/>
      <c r="P27" s="18"/>
      <c r="Q27" s="18"/>
      <c r="R27" s="18"/>
      <c r="S27" s="18"/>
      <c r="T27" s="18"/>
      <c r="V27" s="100"/>
      <c r="W27" s="100"/>
    </row>
    <row r="28" spans="1:23" ht="16.5" customHeight="1" x14ac:dyDescent="0.2">
      <c r="B28" s="69" t="s">
        <v>46</v>
      </c>
      <c r="C28" s="69">
        <v>3</v>
      </c>
      <c r="D28" s="2">
        <f>COUNTIF(D9:D20,$C$28)</f>
        <v>0</v>
      </c>
      <c r="F28" s="2">
        <f>COUNTIF(F9:F20,$C$28)</f>
        <v>0</v>
      </c>
      <c r="H28" s="2">
        <f>COUNTIF(H9:H20,$C$28)</f>
        <v>4</v>
      </c>
      <c r="J28" s="2">
        <f>COUNTIF(J9:J20,$C$28)</f>
        <v>0</v>
      </c>
      <c r="L28" s="2"/>
      <c r="M28" s="2"/>
      <c r="N28" s="2"/>
      <c r="V28" s="100"/>
      <c r="W28" s="100"/>
    </row>
    <row r="29" spans="1:23" ht="16.5" customHeight="1" x14ac:dyDescent="0.2">
      <c r="B29" s="69" t="s">
        <v>46</v>
      </c>
      <c r="C29" s="69">
        <v>4</v>
      </c>
      <c r="D29" s="2">
        <f>COUNTIF(D9:D20,$C$29)</f>
        <v>4</v>
      </c>
      <c r="F29" s="2">
        <f>COUNTIF(F9:F20,$C$29)</f>
        <v>0</v>
      </c>
      <c r="H29" s="2">
        <f>COUNTIF(H9:H20,$C$29)</f>
        <v>4</v>
      </c>
      <c r="J29" s="2">
        <f>COUNTIF(J9:J20,$C$29)</f>
        <v>5</v>
      </c>
      <c r="L29" s="2" t="s">
        <v>456</v>
      </c>
      <c r="M29" s="2"/>
      <c r="N29" s="2"/>
      <c r="V29" s="100"/>
      <c r="W29" s="100"/>
    </row>
    <row r="30" spans="1:23" ht="16.5" customHeight="1" x14ac:dyDescent="0.2">
      <c r="B30" s="69" t="s">
        <v>46</v>
      </c>
      <c r="C30" s="69">
        <v>5</v>
      </c>
      <c r="D30" s="2">
        <f>COUNTIF(D9:D20,$C$30)</f>
        <v>6</v>
      </c>
      <c r="F30" s="2">
        <f>COUNTIF(F9:F20,$C$30)</f>
        <v>10</v>
      </c>
      <c r="H30" s="2">
        <f>COUNTIF(H9:H20,$C$30)</f>
        <v>2</v>
      </c>
      <c r="J30" s="2">
        <f>COUNTIF(J9:J20,$C$30)</f>
        <v>5</v>
      </c>
      <c r="L30" s="2" t="s">
        <v>57</v>
      </c>
      <c r="M30" s="2"/>
      <c r="N30" s="2"/>
      <c r="V30" s="100"/>
      <c r="W30" s="100"/>
    </row>
    <row r="31" spans="1:23" ht="16.5" customHeight="1" x14ac:dyDescent="0.25">
      <c r="A31" s="94" t="s">
        <v>16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95"/>
      <c r="M31" s="4"/>
      <c r="V31" s="100"/>
      <c r="W31" s="100"/>
    </row>
    <row r="32" spans="1:23" ht="16.5" customHeight="1" x14ac:dyDescent="0.25">
      <c r="A32" s="106" t="s">
        <v>55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4"/>
    </row>
    <row r="33" spans="1:14" ht="16.5" customHeight="1" x14ac:dyDescent="0.25">
      <c r="A33" s="109" t="s">
        <v>5</v>
      </c>
      <c r="B33" s="111" t="s">
        <v>6</v>
      </c>
      <c r="C33" s="113" t="s">
        <v>7</v>
      </c>
      <c r="D33" s="94" t="s">
        <v>8</v>
      </c>
      <c r="E33" s="95"/>
      <c r="F33" s="94" t="s">
        <v>9</v>
      </c>
      <c r="G33" s="95"/>
      <c r="H33" s="94" t="s">
        <v>10</v>
      </c>
      <c r="I33" s="95"/>
      <c r="J33" s="94" t="s">
        <v>11</v>
      </c>
      <c r="K33" s="95"/>
      <c r="L33" s="6" t="s">
        <v>12</v>
      </c>
      <c r="M33" s="4"/>
    </row>
    <row r="34" spans="1:14" ht="16.5" customHeight="1" x14ac:dyDescent="0.25">
      <c r="A34" s="121"/>
      <c r="B34" s="122"/>
      <c r="C34" s="123"/>
      <c r="D34" s="7" t="s">
        <v>14</v>
      </c>
      <c r="E34" s="8" t="s">
        <v>15</v>
      </c>
      <c r="F34" s="7" t="s">
        <v>14</v>
      </c>
      <c r="G34" s="8" t="s">
        <v>15</v>
      </c>
      <c r="H34" s="7" t="s">
        <v>14</v>
      </c>
      <c r="I34" s="8" t="s">
        <v>15</v>
      </c>
      <c r="J34" s="7" t="s">
        <v>14</v>
      </c>
      <c r="K34" s="8" t="s">
        <v>15</v>
      </c>
      <c r="L34" s="9"/>
      <c r="M34" s="4"/>
    </row>
    <row r="35" spans="1:14" ht="16.5" customHeight="1" x14ac:dyDescent="0.2">
      <c r="A35" s="54"/>
      <c r="B35" s="54"/>
      <c r="C35" s="55"/>
      <c r="D35" s="56"/>
      <c r="E35" s="14"/>
      <c r="F35" s="15"/>
      <c r="G35" s="14"/>
      <c r="H35" s="15"/>
      <c r="I35" s="14"/>
      <c r="J35" s="15"/>
      <c r="K35" s="14"/>
      <c r="L35" s="16">
        <f t="shared" ref="L35:L46" si="16">SUM($E35+$G35+$I35+$K35)</f>
        <v>0</v>
      </c>
      <c r="M35" s="17"/>
    </row>
    <row r="36" spans="1:14" ht="16.5" customHeight="1" x14ac:dyDescent="0.2">
      <c r="A36" s="54"/>
      <c r="B36" s="54"/>
      <c r="C36" s="55"/>
      <c r="D36" s="56"/>
      <c r="E36" s="14"/>
      <c r="F36" s="15"/>
      <c r="G36" s="14"/>
      <c r="H36" s="15"/>
      <c r="I36" s="14"/>
      <c r="J36" s="15"/>
      <c r="K36" s="14"/>
      <c r="L36" s="16">
        <f t="shared" si="16"/>
        <v>0</v>
      </c>
      <c r="M36" s="17"/>
    </row>
    <row r="37" spans="1:14" ht="16.5" customHeight="1" x14ac:dyDescent="0.2">
      <c r="A37" s="54"/>
      <c r="B37" s="54"/>
      <c r="C37" s="55"/>
      <c r="D37" s="56"/>
      <c r="E37" s="14"/>
      <c r="F37" s="15"/>
      <c r="G37" s="14"/>
      <c r="H37" s="15"/>
      <c r="I37" s="14"/>
      <c r="J37" s="15"/>
      <c r="K37" s="14"/>
      <c r="L37" s="16">
        <f t="shared" si="16"/>
        <v>0</v>
      </c>
      <c r="M37" s="17"/>
    </row>
    <row r="38" spans="1:14" ht="16.5" customHeight="1" x14ac:dyDescent="0.2">
      <c r="A38" s="54"/>
      <c r="B38" s="54"/>
      <c r="C38" s="57"/>
      <c r="D38" s="56"/>
      <c r="E38" s="14"/>
      <c r="F38" s="15"/>
      <c r="G38" s="14"/>
      <c r="H38" s="15"/>
      <c r="I38" s="14"/>
      <c r="J38" s="15"/>
      <c r="K38" s="14"/>
      <c r="L38" s="16">
        <f t="shared" si="16"/>
        <v>0</v>
      </c>
      <c r="M38" s="17"/>
    </row>
    <row r="39" spans="1:14" ht="16.5" customHeight="1" x14ac:dyDescent="0.2">
      <c r="A39" s="54"/>
      <c r="B39" s="54"/>
      <c r="C39" s="58"/>
      <c r="D39" s="56"/>
      <c r="E39" s="14"/>
      <c r="F39" s="15"/>
      <c r="G39" s="14"/>
      <c r="H39" s="15"/>
      <c r="I39" s="14"/>
      <c r="J39" s="15"/>
      <c r="K39" s="14"/>
      <c r="L39" s="16">
        <f t="shared" si="16"/>
        <v>0</v>
      </c>
      <c r="M39" s="17"/>
    </row>
    <row r="40" spans="1:14" ht="16.5" customHeight="1" x14ac:dyDescent="0.2">
      <c r="A40" s="54"/>
      <c r="B40" s="54"/>
      <c r="C40" s="55"/>
      <c r="D40" s="56"/>
      <c r="E40" s="14"/>
      <c r="F40" s="15"/>
      <c r="G40" s="14"/>
      <c r="H40" s="15"/>
      <c r="I40" s="14"/>
      <c r="J40" s="15"/>
      <c r="K40" s="14"/>
      <c r="L40" s="16">
        <f t="shared" si="16"/>
        <v>0</v>
      </c>
      <c r="M40" s="17"/>
    </row>
    <row r="41" spans="1:14" ht="16.5" customHeight="1" x14ac:dyDescent="0.2">
      <c r="A41" s="54"/>
      <c r="B41" s="54"/>
      <c r="C41" s="58"/>
      <c r="D41" s="56"/>
      <c r="E41" s="14"/>
      <c r="F41" s="15"/>
      <c r="G41" s="14"/>
      <c r="H41" s="15"/>
      <c r="I41" s="14"/>
      <c r="J41" s="15"/>
      <c r="K41" s="14"/>
      <c r="L41" s="16">
        <f t="shared" si="16"/>
        <v>0</v>
      </c>
      <c r="M41" s="17"/>
    </row>
    <row r="42" spans="1:14" ht="16.5" customHeight="1" x14ac:dyDescent="0.2">
      <c r="A42" s="54"/>
      <c r="B42" s="54"/>
      <c r="C42" s="55"/>
      <c r="D42" s="56"/>
      <c r="E42" s="14"/>
      <c r="F42" s="15"/>
      <c r="G42" s="14"/>
      <c r="H42" s="15"/>
      <c r="I42" s="14"/>
      <c r="J42" s="15"/>
      <c r="K42" s="14"/>
      <c r="L42" s="16">
        <f t="shared" si="16"/>
        <v>0</v>
      </c>
      <c r="M42" s="17"/>
    </row>
    <row r="43" spans="1:14" ht="16.5" customHeight="1" x14ac:dyDescent="0.2">
      <c r="A43" s="54"/>
      <c r="B43" s="54"/>
      <c r="C43" s="55"/>
      <c r="D43" s="56"/>
      <c r="E43" s="14"/>
      <c r="F43" s="15"/>
      <c r="G43" s="14"/>
      <c r="H43" s="15"/>
      <c r="I43" s="14"/>
      <c r="J43" s="15"/>
      <c r="K43" s="14"/>
      <c r="L43" s="16">
        <f t="shared" si="16"/>
        <v>0</v>
      </c>
      <c r="M43" s="17"/>
    </row>
    <row r="44" spans="1:14" ht="16.5" customHeight="1" x14ac:dyDescent="0.2">
      <c r="A44" s="54"/>
      <c r="B44" s="54"/>
      <c r="C44" s="55"/>
      <c r="D44" s="56"/>
      <c r="E44" s="14"/>
      <c r="F44" s="15"/>
      <c r="G44" s="14"/>
      <c r="H44" s="15"/>
      <c r="I44" s="14"/>
      <c r="J44" s="15"/>
      <c r="K44" s="14"/>
      <c r="L44" s="16">
        <f t="shared" si="16"/>
        <v>0</v>
      </c>
      <c r="M44" s="17"/>
    </row>
    <row r="45" spans="1:14" ht="16.5" customHeight="1" x14ac:dyDescent="0.2">
      <c r="A45" s="54"/>
      <c r="B45" s="54"/>
      <c r="C45" s="59"/>
      <c r="D45" s="56"/>
      <c r="E45" s="14"/>
      <c r="F45" s="15"/>
      <c r="G45" s="14"/>
      <c r="H45" s="15"/>
      <c r="I45" s="14"/>
      <c r="J45" s="15"/>
      <c r="K45" s="14"/>
      <c r="L45" s="16">
        <f t="shared" si="16"/>
        <v>0</v>
      </c>
      <c r="M45" s="17"/>
    </row>
    <row r="46" spans="1:14" ht="16.5" customHeight="1" x14ac:dyDescent="0.2">
      <c r="A46" s="54"/>
      <c r="B46" s="54"/>
      <c r="C46" s="59"/>
      <c r="D46" s="56"/>
      <c r="E46" s="14"/>
      <c r="F46" s="15"/>
      <c r="G46" s="14"/>
      <c r="H46" s="15"/>
      <c r="I46" s="14"/>
      <c r="J46" s="15"/>
      <c r="K46" s="14"/>
      <c r="L46" s="16">
        <f t="shared" si="16"/>
        <v>0</v>
      </c>
      <c r="M46" s="17"/>
    </row>
    <row r="47" spans="1:14" ht="16.5" customHeight="1" x14ac:dyDescent="0.2">
      <c r="A47" s="118" t="s">
        <v>18</v>
      </c>
      <c r="B47" s="97"/>
      <c r="C47" s="119"/>
      <c r="D47" s="25"/>
      <c r="E47" s="26" t="e">
        <f>SMALL(E35:E46,1)</f>
        <v>#NUM!</v>
      </c>
      <c r="F47" s="26"/>
      <c r="G47" s="26" t="e">
        <f>SMALL(G35:G46,1)</f>
        <v>#NUM!</v>
      </c>
      <c r="H47" s="26"/>
      <c r="I47" s="26" t="e">
        <f>SMALL(I35:I46,1)</f>
        <v>#NUM!</v>
      </c>
      <c r="J47" s="26"/>
      <c r="K47" s="26" t="e">
        <f>SMALL(K35:K46,1)</f>
        <v>#NUM!</v>
      </c>
      <c r="L47" s="16"/>
      <c r="M47" s="17"/>
    </row>
    <row r="48" spans="1:14" ht="16.5" customHeight="1" x14ac:dyDescent="0.2">
      <c r="A48" s="118" t="s">
        <v>18</v>
      </c>
      <c r="B48" s="97"/>
      <c r="C48" s="119"/>
      <c r="D48" s="25"/>
      <c r="E48" s="26" t="e">
        <f>SMALL(E35:E46,2)</f>
        <v>#NUM!</v>
      </c>
      <c r="F48" s="26"/>
      <c r="G48" s="26" t="e">
        <f>SMALL(G35:G46,2)</f>
        <v>#NUM!</v>
      </c>
      <c r="H48" s="26"/>
      <c r="I48" s="26" t="e">
        <f>SMALL(I35:I46,2)</f>
        <v>#NUM!</v>
      </c>
      <c r="J48" s="26"/>
      <c r="K48" s="26" t="e">
        <f>SMALL(K35:K46,2)</f>
        <v>#NUM!</v>
      </c>
      <c r="L48" s="27"/>
      <c r="M48" s="28"/>
      <c r="N48" s="2"/>
    </row>
    <row r="49" spans="1:14" ht="16.5" customHeight="1" x14ac:dyDescent="0.2">
      <c r="A49" s="118" t="s">
        <v>18</v>
      </c>
      <c r="B49" s="97"/>
      <c r="C49" s="119"/>
      <c r="D49" s="25"/>
      <c r="E49" s="26" t="e">
        <f>SMALL(E35:E46,3)</f>
        <v>#NUM!</v>
      </c>
      <c r="F49" s="26"/>
      <c r="G49" s="26" t="e">
        <f>SMALL(G35:G46,3)</f>
        <v>#NUM!</v>
      </c>
      <c r="H49" s="26"/>
      <c r="I49" s="26" t="e">
        <f>SMALL(I35:I46,3)</f>
        <v>#NUM!</v>
      </c>
      <c r="J49" s="26"/>
      <c r="K49" s="26" t="e">
        <f>SMALL(K35:K46,3)</f>
        <v>#NUM!</v>
      </c>
      <c r="L49" s="27"/>
      <c r="M49" s="28"/>
      <c r="N49" s="2"/>
    </row>
    <row r="50" spans="1:14" ht="15.75" customHeight="1" x14ac:dyDescent="0.2">
      <c r="A50" s="118" t="s">
        <v>18</v>
      </c>
      <c r="B50" s="97"/>
      <c r="C50" s="119"/>
      <c r="D50" s="25"/>
      <c r="E50" s="26" t="e">
        <f>SMALL(E35:E46,4)</f>
        <v>#NUM!</v>
      </c>
      <c r="F50" s="26"/>
      <c r="G50" s="26" t="e">
        <f>SMALL(G35:G46,4)</f>
        <v>#NUM!</v>
      </c>
      <c r="H50" s="26"/>
      <c r="I50" s="26" t="e">
        <f>SMALL(I35:I46,4)</f>
        <v>#NUM!</v>
      </c>
      <c r="J50" s="26"/>
      <c r="K50" s="26" t="e">
        <f>SMALL(K35:K46,4)</f>
        <v>#NUM!</v>
      </c>
      <c r="L50" s="27"/>
      <c r="M50" s="28"/>
      <c r="N50" s="2"/>
    </row>
    <row r="51" spans="1:14" ht="15.75" customHeight="1" x14ac:dyDescent="0.2">
      <c r="A51" s="118" t="s">
        <v>18</v>
      </c>
      <c r="B51" s="97"/>
      <c r="C51" s="119"/>
      <c r="D51" s="30"/>
      <c r="E51" s="26" t="e">
        <f>SMALL(E35:E46,5)</f>
        <v>#NUM!</v>
      </c>
      <c r="F51" s="31"/>
      <c r="G51" s="31" t="e">
        <f>SMALL(G35:G46,5)</f>
        <v>#NUM!</v>
      </c>
      <c r="H51" s="31"/>
      <c r="I51" s="26" t="e">
        <f>SMALL(I35:I46,5)</f>
        <v>#NUM!</v>
      </c>
      <c r="J51" s="31"/>
      <c r="K51" s="31" t="e">
        <f>SMALL(K35:K46,5)</f>
        <v>#NUM!</v>
      </c>
      <c r="L51" s="32"/>
      <c r="M51" s="28"/>
      <c r="N51" s="2"/>
    </row>
    <row r="52" spans="1:14" ht="15.75" customHeight="1" x14ac:dyDescent="0.2">
      <c r="A52" s="118" t="s">
        <v>18</v>
      </c>
      <c r="B52" s="97"/>
      <c r="C52" s="119"/>
      <c r="D52" s="30"/>
      <c r="E52" s="26" t="e">
        <f>SMALL(E35:E46,6)</f>
        <v>#NUM!</v>
      </c>
      <c r="F52" s="31"/>
      <c r="G52" s="31" t="e">
        <f>SMALL(G35:G46,6)</f>
        <v>#NUM!</v>
      </c>
      <c r="H52" s="31"/>
      <c r="I52" s="31" t="e">
        <f>SMALL(I35:I46,6)</f>
        <v>#NUM!</v>
      </c>
      <c r="J52" s="31"/>
      <c r="K52" s="31" t="e">
        <f>SMALL(K35:K46,6)</f>
        <v>#NUM!</v>
      </c>
      <c r="L52" s="32"/>
      <c r="M52" s="28"/>
      <c r="N52" s="2"/>
    </row>
    <row r="53" spans="1:14" ht="16.5" customHeight="1" x14ac:dyDescent="0.25">
      <c r="A53" s="120" t="s">
        <v>19</v>
      </c>
      <c r="B53" s="107"/>
      <c r="C53" s="108"/>
      <c r="D53" s="33"/>
      <c r="E53" s="34" t="e">
        <f>SUM(E35:E46)-E47-E48-E49-E50-E51-E52</f>
        <v>#NUM!</v>
      </c>
      <c r="F53" s="34"/>
      <c r="G53" s="34" t="e">
        <f>SUM(G35:G46)-G47-G48-G49-G50-G51-G52</f>
        <v>#NUM!</v>
      </c>
      <c r="H53" s="34"/>
      <c r="I53" s="34" t="e">
        <f>SUM(I35:I46)-I47-I48-I49-I50-I51-I52</f>
        <v>#NUM!</v>
      </c>
      <c r="J53" s="34"/>
      <c r="K53" s="34" t="e">
        <f>SUM(K35:K46)-K47-K48-K49-K50-K51-K52</f>
        <v>#NUM!</v>
      </c>
      <c r="L53" s="35" t="e">
        <f>SUM($E53+$G53+$I53+$K53)</f>
        <v>#NUM!</v>
      </c>
      <c r="M53" s="17"/>
      <c r="N53" s="2"/>
    </row>
    <row r="54" spans="1:14" ht="16.5" customHeight="1" x14ac:dyDescent="0.2">
      <c r="B54" s="69" t="s">
        <v>46</v>
      </c>
      <c r="C54" s="69">
        <v>3</v>
      </c>
      <c r="D54" s="2">
        <f>COUNTIF(D35:D46,$C$28)</f>
        <v>0</v>
      </c>
      <c r="F54" s="2">
        <f>COUNTIF(F35:F46,$C$28)</f>
        <v>0</v>
      </c>
      <c r="H54" s="2">
        <f>COUNTIF(H35:H46,$C$28)</f>
        <v>0</v>
      </c>
      <c r="J54" s="2">
        <f>COUNTIF(J35:J46,$C$28)</f>
        <v>0</v>
      </c>
      <c r="L54" s="2"/>
      <c r="M54" s="2"/>
      <c r="N54" s="2"/>
    </row>
    <row r="55" spans="1:14" ht="16.5" customHeight="1" x14ac:dyDescent="0.2">
      <c r="B55" s="69" t="s">
        <v>46</v>
      </c>
      <c r="C55" s="69">
        <v>4</v>
      </c>
      <c r="D55" s="2">
        <f>COUNTIF(D35:D46,$C$29)</f>
        <v>0</v>
      </c>
      <c r="F55" s="2">
        <f>COUNTIF(F35:F46,$C$29)</f>
        <v>0</v>
      </c>
      <c r="H55" s="2">
        <f>COUNTIF(H35:H46,$C$29)</f>
        <v>0</v>
      </c>
      <c r="J55" s="2">
        <f>COUNTIF(J35:J46,$C$29)</f>
        <v>0</v>
      </c>
      <c r="L55" s="2"/>
      <c r="M55" s="2"/>
      <c r="N55" s="2"/>
    </row>
    <row r="56" spans="1:14" ht="16.5" customHeight="1" x14ac:dyDescent="0.2">
      <c r="B56" s="69" t="s">
        <v>46</v>
      </c>
      <c r="C56" s="69">
        <v>5</v>
      </c>
      <c r="D56" s="2">
        <f>COUNTIF(D35:D46,$C$30)</f>
        <v>0</v>
      </c>
      <c r="F56" s="2">
        <f>COUNTIF(F35:F46,$C$30)</f>
        <v>0</v>
      </c>
      <c r="H56" s="2">
        <f>COUNTIF(H35:H46,$C$30)</f>
        <v>0</v>
      </c>
      <c r="J56" s="2">
        <f>COUNTIF(J35:J46,$C$30)</f>
        <v>0</v>
      </c>
      <c r="L56" s="2" t="s">
        <v>57</v>
      </c>
      <c r="M56" s="2"/>
      <c r="N56" s="2"/>
    </row>
    <row r="57" spans="1:14" ht="16.5" customHeight="1" x14ac:dyDescent="0.25">
      <c r="A57" s="94" t="s">
        <v>16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95"/>
      <c r="M57" s="4"/>
      <c r="N57" s="2"/>
    </row>
    <row r="58" spans="1:14" ht="16.5" customHeight="1" x14ac:dyDescent="0.25">
      <c r="A58" s="106" t="s">
        <v>55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8"/>
      <c r="M58" s="4"/>
      <c r="N58" s="2"/>
    </row>
    <row r="59" spans="1:14" ht="16.5" customHeight="1" x14ac:dyDescent="0.25">
      <c r="A59" s="109" t="s">
        <v>5</v>
      </c>
      <c r="B59" s="111" t="s">
        <v>6</v>
      </c>
      <c r="C59" s="113" t="s">
        <v>7</v>
      </c>
      <c r="D59" s="94" t="s">
        <v>8</v>
      </c>
      <c r="E59" s="95"/>
      <c r="F59" s="94" t="s">
        <v>9</v>
      </c>
      <c r="G59" s="95"/>
      <c r="H59" s="94" t="s">
        <v>10</v>
      </c>
      <c r="I59" s="95"/>
      <c r="J59" s="94" t="s">
        <v>11</v>
      </c>
      <c r="K59" s="95"/>
      <c r="L59" s="6" t="s">
        <v>12</v>
      </c>
      <c r="M59" s="4"/>
      <c r="N59" s="2"/>
    </row>
    <row r="60" spans="1:14" ht="16.5" customHeight="1" x14ac:dyDescent="0.25">
      <c r="A60" s="121"/>
      <c r="B60" s="122"/>
      <c r="C60" s="123"/>
      <c r="D60" s="7" t="s">
        <v>14</v>
      </c>
      <c r="E60" s="8" t="s">
        <v>15</v>
      </c>
      <c r="F60" s="7" t="s">
        <v>14</v>
      </c>
      <c r="G60" s="8" t="s">
        <v>15</v>
      </c>
      <c r="H60" s="7" t="s">
        <v>14</v>
      </c>
      <c r="I60" s="8" t="s">
        <v>15</v>
      </c>
      <c r="J60" s="7" t="s">
        <v>14</v>
      </c>
      <c r="K60" s="8" t="s">
        <v>15</v>
      </c>
      <c r="L60" s="9"/>
      <c r="M60" s="4"/>
      <c r="N60" s="2"/>
    </row>
    <row r="61" spans="1:14" ht="16.5" customHeight="1" x14ac:dyDescent="0.2">
      <c r="A61" s="54"/>
      <c r="B61" s="54"/>
      <c r="C61" s="55"/>
      <c r="D61" s="56"/>
      <c r="E61" s="14"/>
      <c r="F61" s="15"/>
      <c r="G61" s="14"/>
      <c r="H61" s="15"/>
      <c r="I61" s="14"/>
      <c r="J61" s="15"/>
      <c r="K61" s="14"/>
      <c r="L61" s="16">
        <f t="shared" ref="L61:L72" si="17">SUM($E61+$G61+$I61+$K61)</f>
        <v>0</v>
      </c>
      <c r="M61" s="17"/>
      <c r="N61" s="2"/>
    </row>
    <row r="62" spans="1:14" ht="16.5" customHeight="1" x14ac:dyDescent="0.2">
      <c r="A62" s="54"/>
      <c r="B62" s="54"/>
      <c r="C62" s="55"/>
      <c r="D62" s="56"/>
      <c r="E62" s="14"/>
      <c r="F62" s="15"/>
      <c r="G62" s="14"/>
      <c r="H62" s="15"/>
      <c r="I62" s="14"/>
      <c r="J62" s="15"/>
      <c r="K62" s="14"/>
      <c r="L62" s="16">
        <f t="shared" si="17"/>
        <v>0</v>
      </c>
      <c r="M62" s="17"/>
      <c r="N62" s="2"/>
    </row>
    <row r="63" spans="1:14" ht="16.5" customHeight="1" x14ac:dyDescent="0.2">
      <c r="A63" s="54"/>
      <c r="B63" s="54"/>
      <c r="C63" s="55"/>
      <c r="D63" s="56"/>
      <c r="E63" s="14"/>
      <c r="F63" s="15"/>
      <c r="G63" s="14"/>
      <c r="H63" s="15"/>
      <c r="I63" s="14"/>
      <c r="J63" s="15"/>
      <c r="K63" s="14"/>
      <c r="L63" s="16">
        <f t="shared" si="17"/>
        <v>0</v>
      </c>
      <c r="M63" s="17"/>
      <c r="N63" s="2"/>
    </row>
    <row r="64" spans="1:14" ht="16.5" customHeight="1" x14ac:dyDescent="0.2">
      <c r="A64" s="54"/>
      <c r="B64" s="54"/>
      <c r="C64" s="57"/>
      <c r="D64" s="56"/>
      <c r="E64" s="14"/>
      <c r="F64" s="15"/>
      <c r="G64" s="14"/>
      <c r="H64" s="15"/>
      <c r="I64" s="14"/>
      <c r="J64" s="15"/>
      <c r="K64" s="14"/>
      <c r="L64" s="16">
        <f t="shared" si="17"/>
        <v>0</v>
      </c>
      <c r="M64" s="17"/>
      <c r="N64" s="2"/>
    </row>
    <row r="65" spans="1:14" ht="16.5" customHeight="1" x14ac:dyDescent="0.2">
      <c r="A65" s="54"/>
      <c r="B65" s="54"/>
      <c r="C65" s="58"/>
      <c r="D65" s="56"/>
      <c r="E65" s="14"/>
      <c r="F65" s="15"/>
      <c r="G65" s="14"/>
      <c r="H65" s="15"/>
      <c r="I65" s="14"/>
      <c r="J65" s="15"/>
      <c r="K65" s="14"/>
      <c r="L65" s="16">
        <f t="shared" si="17"/>
        <v>0</v>
      </c>
      <c r="M65" s="17"/>
      <c r="N65" s="2"/>
    </row>
    <row r="66" spans="1:14" ht="16.5" customHeight="1" x14ac:dyDescent="0.2">
      <c r="A66" s="54"/>
      <c r="B66" s="54"/>
      <c r="C66" s="55"/>
      <c r="D66" s="56"/>
      <c r="E66" s="14"/>
      <c r="F66" s="15"/>
      <c r="G66" s="14"/>
      <c r="H66" s="15"/>
      <c r="I66" s="14"/>
      <c r="J66" s="15"/>
      <c r="K66" s="14"/>
      <c r="L66" s="16">
        <f t="shared" si="17"/>
        <v>0</v>
      </c>
      <c r="M66" s="17"/>
      <c r="N66" s="2"/>
    </row>
    <row r="67" spans="1:14" ht="16.5" customHeight="1" x14ac:dyDescent="0.2">
      <c r="A67" s="54"/>
      <c r="B67" s="54"/>
      <c r="C67" s="58"/>
      <c r="D67" s="56"/>
      <c r="E67" s="14"/>
      <c r="F67" s="15"/>
      <c r="G67" s="14"/>
      <c r="H67" s="15"/>
      <c r="I67" s="14"/>
      <c r="J67" s="15"/>
      <c r="K67" s="14"/>
      <c r="L67" s="16">
        <f t="shared" si="17"/>
        <v>0</v>
      </c>
      <c r="M67" s="17"/>
      <c r="N67" s="2"/>
    </row>
    <row r="68" spans="1:14" ht="16.5" customHeight="1" x14ac:dyDescent="0.2">
      <c r="A68" s="54"/>
      <c r="B68" s="54"/>
      <c r="C68" s="55"/>
      <c r="D68" s="56"/>
      <c r="E68" s="14"/>
      <c r="F68" s="15"/>
      <c r="G68" s="14"/>
      <c r="H68" s="15"/>
      <c r="I68" s="14"/>
      <c r="J68" s="15"/>
      <c r="K68" s="14"/>
      <c r="L68" s="16">
        <f t="shared" si="17"/>
        <v>0</v>
      </c>
      <c r="M68" s="17"/>
      <c r="N68" s="2"/>
    </row>
    <row r="69" spans="1:14" ht="16.5" customHeight="1" x14ac:dyDescent="0.2">
      <c r="A69" s="54"/>
      <c r="B69" s="54"/>
      <c r="C69" s="55"/>
      <c r="D69" s="56"/>
      <c r="E69" s="14"/>
      <c r="F69" s="15"/>
      <c r="G69" s="14"/>
      <c r="H69" s="15"/>
      <c r="I69" s="14"/>
      <c r="J69" s="15"/>
      <c r="K69" s="14"/>
      <c r="L69" s="16">
        <f t="shared" si="17"/>
        <v>0</v>
      </c>
      <c r="M69" s="17"/>
      <c r="N69" s="2"/>
    </row>
    <row r="70" spans="1:14" ht="16.5" customHeight="1" x14ac:dyDescent="0.2">
      <c r="A70" s="54"/>
      <c r="B70" s="54"/>
      <c r="C70" s="55"/>
      <c r="D70" s="56"/>
      <c r="E70" s="14"/>
      <c r="F70" s="15"/>
      <c r="G70" s="14"/>
      <c r="H70" s="15"/>
      <c r="I70" s="14"/>
      <c r="J70" s="15"/>
      <c r="K70" s="14"/>
      <c r="L70" s="16">
        <f t="shared" si="17"/>
        <v>0</v>
      </c>
      <c r="M70" s="17"/>
      <c r="N70" s="2"/>
    </row>
    <row r="71" spans="1:14" ht="16.5" customHeight="1" x14ac:dyDescent="0.2">
      <c r="A71" s="54"/>
      <c r="B71" s="54"/>
      <c r="C71" s="59"/>
      <c r="D71" s="56"/>
      <c r="E71" s="14"/>
      <c r="F71" s="15"/>
      <c r="G71" s="14"/>
      <c r="H71" s="15"/>
      <c r="I71" s="14"/>
      <c r="J71" s="15"/>
      <c r="K71" s="14"/>
      <c r="L71" s="16">
        <f t="shared" si="17"/>
        <v>0</v>
      </c>
      <c r="M71" s="17"/>
      <c r="N71" s="2"/>
    </row>
    <row r="72" spans="1:14" ht="16.5" customHeight="1" x14ac:dyDescent="0.2">
      <c r="A72" s="54"/>
      <c r="B72" s="54"/>
      <c r="C72" s="59"/>
      <c r="D72" s="56"/>
      <c r="E72" s="14"/>
      <c r="F72" s="15"/>
      <c r="G72" s="14"/>
      <c r="H72" s="15"/>
      <c r="I72" s="14"/>
      <c r="J72" s="15"/>
      <c r="K72" s="14"/>
      <c r="L72" s="16">
        <f t="shared" si="17"/>
        <v>0</v>
      </c>
      <c r="M72" s="17"/>
      <c r="N72" s="2"/>
    </row>
    <row r="73" spans="1:14" ht="16.5" customHeight="1" x14ac:dyDescent="0.2">
      <c r="A73" s="118" t="s">
        <v>18</v>
      </c>
      <c r="B73" s="97"/>
      <c r="C73" s="119"/>
      <c r="D73" s="25"/>
      <c r="E73" s="26" t="e">
        <f>SMALL(E61:E72,1)</f>
        <v>#NUM!</v>
      </c>
      <c r="F73" s="26"/>
      <c r="G73" s="26" t="e">
        <f>SMALL(G61:G72,1)</f>
        <v>#NUM!</v>
      </c>
      <c r="H73" s="26"/>
      <c r="I73" s="26" t="e">
        <f>SMALL(I61:I72,1)</f>
        <v>#NUM!</v>
      </c>
      <c r="J73" s="26"/>
      <c r="K73" s="26" t="e">
        <f>SMALL(K61:K72,1)</f>
        <v>#NUM!</v>
      </c>
      <c r="L73" s="16"/>
      <c r="M73" s="17"/>
      <c r="N73" s="2"/>
    </row>
    <row r="74" spans="1:14" ht="16.5" customHeight="1" x14ac:dyDescent="0.2">
      <c r="A74" s="118" t="s">
        <v>18</v>
      </c>
      <c r="B74" s="97"/>
      <c r="C74" s="119"/>
      <c r="D74" s="25"/>
      <c r="E74" s="26" t="e">
        <f>SMALL(E61:E72,2)</f>
        <v>#NUM!</v>
      </c>
      <c r="F74" s="26"/>
      <c r="G74" s="26" t="e">
        <f>SMALL(G61:G72,2)</f>
        <v>#NUM!</v>
      </c>
      <c r="H74" s="26"/>
      <c r="I74" s="26" t="e">
        <f>SMALL(I61:I72,2)</f>
        <v>#NUM!</v>
      </c>
      <c r="J74" s="26"/>
      <c r="K74" s="26" t="e">
        <f>SMALL(K61:K72,2)</f>
        <v>#NUM!</v>
      </c>
      <c r="L74" s="27"/>
      <c r="M74" s="28"/>
      <c r="N74" s="2"/>
    </row>
    <row r="75" spans="1:14" ht="16.5" customHeight="1" x14ac:dyDescent="0.2">
      <c r="A75" s="118" t="s">
        <v>18</v>
      </c>
      <c r="B75" s="97"/>
      <c r="C75" s="119"/>
      <c r="D75" s="25"/>
      <c r="E75" s="26" t="e">
        <f>SMALL(E61:E72,3)</f>
        <v>#NUM!</v>
      </c>
      <c r="F75" s="26"/>
      <c r="G75" s="26" t="e">
        <f>SMALL(G61:G72,3)</f>
        <v>#NUM!</v>
      </c>
      <c r="H75" s="26"/>
      <c r="I75" s="26" t="e">
        <f>SMALL(I61:I72,3)</f>
        <v>#NUM!</v>
      </c>
      <c r="J75" s="26"/>
      <c r="K75" s="26" t="e">
        <f>SMALL(K61:K72,3)</f>
        <v>#NUM!</v>
      </c>
      <c r="L75" s="27"/>
      <c r="M75" s="28"/>
      <c r="N75" s="2"/>
    </row>
    <row r="76" spans="1:14" ht="16.5" customHeight="1" x14ac:dyDescent="0.2">
      <c r="A76" s="118" t="s">
        <v>18</v>
      </c>
      <c r="B76" s="97"/>
      <c r="C76" s="119"/>
      <c r="D76" s="25"/>
      <c r="E76" s="26" t="e">
        <f>SMALL(E61:E72,4)</f>
        <v>#NUM!</v>
      </c>
      <c r="F76" s="26"/>
      <c r="G76" s="26" t="e">
        <f>SMALL(G61:G72,4)</f>
        <v>#NUM!</v>
      </c>
      <c r="H76" s="26"/>
      <c r="I76" s="26" t="e">
        <f>SMALL(I61:I72,4)</f>
        <v>#NUM!</v>
      </c>
      <c r="J76" s="26"/>
      <c r="K76" s="26" t="e">
        <f>SMALL(K61:K72,4)</f>
        <v>#NUM!</v>
      </c>
      <c r="L76" s="27"/>
      <c r="M76" s="28"/>
      <c r="N76" s="2"/>
    </row>
    <row r="77" spans="1:14" ht="16.5" customHeight="1" x14ac:dyDescent="0.2">
      <c r="A77" s="118" t="s">
        <v>18</v>
      </c>
      <c r="B77" s="97"/>
      <c r="C77" s="119"/>
      <c r="D77" s="30"/>
      <c r="E77" s="26" t="e">
        <f>SMALL(E61:E72,5)</f>
        <v>#NUM!</v>
      </c>
      <c r="F77" s="31"/>
      <c r="G77" s="31" t="e">
        <f>SMALL(G61:G72,5)</f>
        <v>#NUM!</v>
      </c>
      <c r="H77" s="31"/>
      <c r="I77" s="26" t="e">
        <f>SMALL(I61:I72,5)</f>
        <v>#NUM!</v>
      </c>
      <c r="J77" s="31"/>
      <c r="K77" s="31" t="e">
        <f>SMALL(K61:K72,5)</f>
        <v>#NUM!</v>
      </c>
      <c r="L77" s="32"/>
      <c r="M77" s="28"/>
      <c r="N77" s="2"/>
    </row>
    <row r="78" spans="1:14" ht="16.5" customHeight="1" x14ac:dyDescent="0.2">
      <c r="A78" s="118" t="s">
        <v>18</v>
      </c>
      <c r="B78" s="97"/>
      <c r="C78" s="119"/>
      <c r="D78" s="30"/>
      <c r="E78" s="26" t="e">
        <f>SMALL(E61:E72,6)</f>
        <v>#NUM!</v>
      </c>
      <c r="F78" s="31"/>
      <c r="G78" s="31" t="e">
        <f>SMALL(G61:G72,6)</f>
        <v>#NUM!</v>
      </c>
      <c r="H78" s="31"/>
      <c r="I78" s="31" t="e">
        <f>SMALL(I61:I72,6)</f>
        <v>#NUM!</v>
      </c>
      <c r="J78" s="31"/>
      <c r="K78" s="31" t="e">
        <f>SMALL(K61:K72,6)</f>
        <v>#NUM!</v>
      </c>
      <c r="L78" s="32"/>
      <c r="M78" s="28"/>
      <c r="N78" s="2"/>
    </row>
    <row r="79" spans="1:14" ht="16.5" customHeight="1" x14ac:dyDescent="0.25">
      <c r="A79" s="120" t="s">
        <v>19</v>
      </c>
      <c r="B79" s="107"/>
      <c r="C79" s="108"/>
      <c r="D79" s="33"/>
      <c r="E79" s="34" t="e">
        <f>SUM(E61:E72)-E73-E74-E75-E76-E77-E78</f>
        <v>#NUM!</v>
      </c>
      <c r="F79" s="34"/>
      <c r="G79" s="34" t="e">
        <f>SUM(G61:G72)-G73-G74-G75-G76-G77-G78</f>
        <v>#NUM!</v>
      </c>
      <c r="H79" s="34"/>
      <c r="I79" s="34" t="e">
        <f>SUM(I61:I72)-I73-I74-I75-I76-I77-I78</f>
        <v>#NUM!</v>
      </c>
      <c r="J79" s="34"/>
      <c r="K79" s="34" t="e">
        <f>SUM(K61:K72)-K73-K74-K75-K76-K77-K78</f>
        <v>#NUM!</v>
      </c>
      <c r="L79" s="35" t="e">
        <f>SUM($E79+$G79+$I79+$K79)</f>
        <v>#NUM!</v>
      </c>
      <c r="M79" s="17"/>
      <c r="N79" s="2"/>
    </row>
    <row r="80" spans="1:14" ht="16.5" customHeight="1" x14ac:dyDescent="0.2">
      <c r="B80" s="69" t="s">
        <v>46</v>
      </c>
      <c r="C80" s="69">
        <v>3</v>
      </c>
      <c r="D80" s="2">
        <f>COUNTIF(D61:D72,$C$28)</f>
        <v>0</v>
      </c>
      <c r="F80" s="2">
        <f>COUNTIF(F61:F72,$C$28)</f>
        <v>0</v>
      </c>
      <c r="H80" s="2">
        <f>COUNTIF(H61:H72,$C$28)</f>
        <v>0</v>
      </c>
      <c r="J80" s="2">
        <f>COUNTIF(J61:J72,$C$28)</f>
        <v>0</v>
      </c>
      <c r="L80" s="2"/>
      <c r="M80" s="2"/>
      <c r="N80" s="2"/>
    </row>
    <row r="81" spans="1:14" ht="16.5" customHeight="1" x14ac:dyDescent="0.2">
      <c r="B81" s="69" t="s">
        <v>46</v>
      </c>
      <c r="C81" s="69">
        <v>4</v>
      </c>
      <c r="D81" s="2">
        <f>COUNTIF(D61:D72,$C$29)</f>
        <v>0</v>
      </c>
      <c r="F81" s="2">
        <f>COUNTIF(F61:F72,$C$29)</f>
        <v>0</v>
      </c>
      <c r="H81" s="2">
        <f>COUNTIF(H61:H72,$C$29)</f>
        <v>0</v>
      </c>
      <c r="J81" s="2">
        <f>COUNTIF(J61:J72,$C$29)</f>
        <v>0</v>
      </c>
      <c r="L81" s="2"/>
      <c r="M81" s="2"/>
      <c r="N81" s="2"/>
    </row>
    <row r="82" spans="1:14" ht="16.5" customHeight="1" x14ac:dyDescent="0.2">
      <c r="B82" s="69" t="s">
        <v>46</v>
      </c>
      <c r="C82" s="69">
        <v>5</v>
      </c>
      <c r="D82" s="2">
        <f>COUNTIF(D61:D72,$C$30)</f>
        <v>0</v>
      </c>
      <c r="F82" s="2">
        <f>COUNTIF(F61:F72,$C$30)</f>
        <v>0</v>
      </c>
      <c r="H82" s="2">
        <f>COUNTIF(H61:H72,$C$30)</f>
        <v>0</v>
      </c>
      <c r="J82" s="2">
        <f>COUNTIF(J61:J72,$C$30)</f>
        <v>0</v>
      </c>
      <c r="L82" s="2" t="s">
        <v>57</v>
      </c>
      <c r="M82" s="2"/>
      <c r="N82" s="2"/>
    </row>
    <row r="83" spans="1:14" ht="16.5" customHeight="1" x14ac:dyDescent="0.25">
      <c r="A83" s="94" t="s">
        <v>16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95"/>
      <c r="M83" s="4"/>
      <c r="N83" s="2"/>
    </row>
    <row r="84" spans="1:14" ht="16.5" customHeight="1" x14ac:dyDescent="0.25">
      <c r="A84" s="106" t="s">
        <v>55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8"/>
      <c r="M84" s="4"/>
      <c r="N84" s="2"/>
    </row>
    <row r="85" spans="1:14" ht="16.5" customHeight="1" x14ac:dyDescent="0.25">
      <c r="A85" s="109" t="s">
        <v>5</v>
      </c>
      <c r="B85" s="111" t="s">
        <v>6</v>
      </c>
      <c r="C85" s="113" t="s">
        <v>7</v>
      </c>
      <c r="D85" s="94" t="s">
        <v>8</v>
      </c>
      <c r="E85" s="95"/>
      <c r="F85" s="94" t="s">
        <v>9</v>
      </c>
      <c r="G85" s="95"/>
      <c r="H85" s="94" t="s">
        <v>10</v>
      </c>
      <c r="I85" s="95"/>
      <c r="J85" s="94" t="s">
        <v>11</v>
      </c>
      <c r="K85" s="95"/>
      <c r="L85" s="6" t="s">
        <v>12</v>
      </c>
      <c r="M85" s="4"/>
      <c r="N85" s="2"/>
    </row>
    <row r="86" spans="1:14" ht="16.5" customHeight="1" x14ac:dyDescent="0.25">
      <c r="A86" s="121"/>
      <c r="B86" s="122"/>
      <c r="C86" s="123"/>
      <c r="D86" s="7" t="s">
        <v>14</v>
      </c>
      <c r="E86" s="8" t="s">
        <v>15</v>
      </c>
      <c r="F86" s="7" t="s">
        <v>14</v>
      </c>
      <c r="G86" s="8" t="s">
        <v>15</v>
      </c>
      <c r="H86" s="7" t="s">
        <v>14</v>
      </c>
      <c r="I86" s="8" t="s">
        <v>15</v>
      </c>
      <c r="J86" s="7" t="s">
        <v>14</v>
      </c>
      <c r="K86" s="8" t="s">
        <v>15</v>
      </c>
      <c r="L86" s="9"/>
      <c r="M86" s="4"/>
      <c r="N86" s="2"/>
    </row>
    <row r="87" spans="1:14" ht="16.5" customHeight="1" x14ac:dyDescent="0.2">
      <c r="A87" s="54"/>
      <c r="B87" s="54"/>
      <c r="C87" s="55"/>
      <c r="D87" s="56"/>
      <c r="E87" s="14"/>
      <c r="F87" s="15"/>
      <c r="G87" s="14"/>
      <c r="H87" s="15"/>
      <c r="I87" s="14"/>
      <c r="J87" s="15"/>
      <c r="K87" s="14"/>
      <c r="L87" s="16">
        <f t="shared" ref="L87:L98" si="18">SUM($E87+$G87+$I87+$K87)</f>
        <v>0</v>
      </c>
      <c r="M87" s="17"/>
      <c r="N87" s="2"/>
    </row>
    <row r="88" spans="1:14" ht="16.5" customHeight="1" x14ac:dyDescent="0.2">
      <c r="A88" s="54"/>
      <c r="B88" s="54"/>
      <c r="C88" s="55"/>
      <c r="D88" s="56"/>
      <c r="E88" s="14"/>
      <c r="F88" s="15"/>
      <c r="G88" s="14"/>
      <c r="H88" s="15"/>
      <c r="I88" s="14"/>
      <c r="J88" s="15"/>
      <c r="K88" s="14"/>
      <c r="L88" s="16">
        <f t="shared" si="18"/>
        <v>0</v>
      </c>
      <c r="M88" s="17"/>
      <c r="N88" s="2"/>
    </row>
    <row r="89" spans="1:14" ht="16.5" customHeight="1" x14ac:dyDescent="0.2">
      <c r="A89" s="54"/>
      <c r="B89" s="54"/>
      <c r="C89" s="55"/>
      <c r="D89" s="56"/>
      <c r="E89" s="14"/>
      <c r="F89" s="15"/>
      <c r="G89" s="14"/>
      <c r="H89" s="15"/>
      <c r="I89" s="14"/>
      <c r="J89" s="15"/>
      <c r="K89" s="14"/>
      <c r="L89" s="16">
        <f t="shared" si="18"/>
        <v>0</v>
      </c>
      <c r="M89" s="17"/>
      <c r="N89" s="2"/>
    </row>
    <row r="90" spans="1:14" ht="16.5" customHeight="1" x14ac:dyDescent="0.2">
      <c r="A90" s="54"/>
      <c r="B90" s="54"/>
      <c r="C90" s="57"/>
      <c r="D90" s="56"/>
      <c r="E90" s="14"/>
      <c r="F90" s="15"/>
      <c r="G90" s="14"/>
      <c r="H90" s="15"/>
      <c r="I90" s="14"/>
      <c r="J90" s="15"/>
      <c r="K90" s="14"/>
      <c r="L90" s="16">
        <f t="shared" si="18"/>
        <v>0</v>
      </c>
      <c r="M90" s="17"/>
      <c r="N90" s="2"/>
    </row>
    <row r="91" spans="1:14" ht="16.5" customHeight="1" x14ac:dyDescent="0.2">
      <c r="A91" s="54"/>
      <c r="B91" s="54"/>
      <c r="C91" s="58"/>
      <c r="D91" s="56"/>
      <c r="E91" s="14"/>
      <c r="F91" s="15"/>
      <c r="G91" s="14"/>
      <c r="H91" s="15"/>
      <c r="I91" s="14"/>
      <c r="J91" s="15"/>
      <c r="K91" s="14"/>
      <c r="L91" s="16">
        <f t="shared" si="18"/>
        <v>0</v>
      </c>
      <c r="M91" s="17"/>
      <c r="N91" s="2"/>
    </row>
    <row r="92" spans="1:14" ht="16.5" customHeight="1" x14ac:dyDescent="0.2">
      <c r="A92" s="54"/>
      <c r="B92" s="54"/>
      <c r="C92" s="55"/>
      <c r="D92" s="56"/>
      <c r="E92" s="14"/>
      <c r="F92" s="15"/>
      <c r="G92" s="14"/>
      <c r="H92" s="15"/>
      <c r="I92" s="14"/>
      <c r="J92" s="15"/>
      <c r="K92" s="14"/>
      <c r="L92" s="16">
        <f t="shared" si="18"/>
        <v>0</v>
      </c>
      <c r="M92" s="17"/>
      <c r="N92" s="2"/>
    </row>
    <row r="93" spans="1:14" ht="16.5" customHeight="1" x14ac:dyDescent="0.2">
      <c r="A93" s="54"/>
      <c r="B93" s="54"/>
      <c r="C93" s="58"/>
      <c r="D93" s="56"/>
      <c r="E93" s="14"/>
      <c r="F93" s="15"/>
      <c r="G93" s="14"/>
      <c r="H93" s="15"/>
      <c r="I93" s="14"/>
      <c r="J93" s="15"/>
      <c r="K93" s="14"/>
      <c r="L93" s="16">
        <f t="shared" si="18"/>
        <v>0</v>
      </c>
      <c r="M93" s="17"/>
      <c r="N93" s="2"/>
    </row>
    <row r="94" spans="1:14" ht="16.5" customHeight="1" x14ac:dyDescent="0.2">
      <c r="A94" s="54"/>
      <c r="B94" s="54"/>
      <c r="C94" s="55"/>
      <c r="D94" s="56"/>
      <c r="E94" s="14"/>
      <c r="F94" s="15"/>
      <c r="G94" s="14"/>
      <c r="H94" s="15"/>
      <c r="I94" s="14"/>
      <c r="J94" s="15"/>
      <c r="K94" s="14"/>
      <c r="L94" s="16">
        <f t="shared" si="18"/>
        <v>0</v>
      </c>
      <c r="M94" s="17"/>
      <c r="N94" s="2"/>
    </row>
    <row r="95" spans="1:14" ht="16.5" customHeight="1" x14ac:dyDescent="0.2">
      <c r="A95" s="54"/>
      <c r="B95" s="54"/>
      <c r="C95" s="55"/>
      <c r="D95" s="56"/>
      <c r="E95" s="14"/>
      <c r="F95" s="15"/>
      <c r="G95" s="14"/>
      <c r="H95" s="15"/>
      <c r="I95" s="14"/>
      <c r="J95" s="15"/>
      <c r="K95" s="14"/>
      <c r="L95" s="16">
        <f t="shared" si="18"/>
        <v>0</v>
      </c>
      <c r="M95" s="17"/>
      <c r="N95" s="2"/>
    </row>
    <row r="96" spans="1:14" ht="16.5" customHeight="1" x14ac:dyDescent="0.2">
      <c r="A96" s="54"/>
      <c r="B96" s="54"/>
      <c r="C96" s="55"/>
      <c r="D96" s="56"/>
      <c r="E96" s="14"/>
      <c r="F96" s="15"/>
      <c r="G96" s="14"/>
      <c r="H96" s="15"/>
      <c r="I96" s="14"/>
      <c r="J96" s="15"/>
      <c r="K96" s="14"/>
      <c r="L96" s="16">
        <f t="shared" si="18"/>
        <v>0</v>
      </c>
      <c r="M96" s="17"/>
      <c r="N96" s="2"/>
    </row>
    <row r="97" spans="1:14" ht="16.5" customHeight="1" x14ac:dyDescent="0.2">
      <c r="A97" s="54"/>
      <c r="B97" s="54"/>
      <c r="C97" s="59"/>
      <c r="D97" s="56"/>
      <c r="E97" s="14"/>
      <c r="F97" s="15"/>
      <c r="G97" s="14"/>
      <c r="H97" s="15"/>
      <c r="I97" s="14"/>
      <c r="J97" s="15"/>
      <c r="K97" s="14"/>
      <c r="L97" s="16">
        <f t="shared" si="18"/>
        <v>0</v>
      </c>
      <c r="M97" s="17"/>
      <c r="N97" s="2"/>
    </row>
    <row r="98" spans="1:14" ht="16.5" customHeight="1" x14ac:dyDescent="0.2">
      <c r="A98" s="54"/>
      <c r="B98" s="54"/>
      <c r="C98" s="59"/>
      <c r="D98" s="56"/>
      <c r="E98" s="14"/>
      <c r="F98" s="15"/>
      <c r="G98" s="14"/>
      <c r="H98" s="15"/>
      <c r="I98" s="14"/>
      <c r="J98" s="15"/>
      <c r="K98" s="14"/>
      <c r="L98" s="16">
        <f t="shared" si="18"/>
        <v>0</v>
      </c>
      <c r="M98" s="17"/>
      <c r="N98" s="2"/>
    </row>
    <row r="99" spans="1:14" ht="16.5" customHeight="1" x14ac:dyDescent="0.2">
      <c r="A99" s="118" t="s">
        <v>18</v>
      </c>
      <c r="B99" s="97"/>
      <c r="C99" s="119"/>
      <c r="D99" s="25"/>
      <c r="E99" s="26" t="e">
        <f>SMALL(E87:E98,1)</f>
        <v>#NUM!</v>
      </c>
      <c r="F99" s="26"/>
      <c r="G99" s="26" t="e">
        <f>SMALL(G87:G98,1)</f>
        <v>#NUM!</v>
      </c>
      <c r="H99" s="26"/>
      <c r="I99" s="26" t="e">
        <f>SMALL(I87:I98,1)</f>
        <v>#NUM!</v>
      </c>
      <c r="J99" s="26"/>
      <c r="K99" s="26" t="e">
        <f>SMALL(K87:K98,1)</f>
        <v>#NUM!</v>
      </c>
      <c r="L99" s="16"/>
      <c r="M99" s="17"/>
      <c r="N99" s="2"/>
    </row>
    <row r="100" spans="1:14" ht="16.5" customHeight="1" x14ac:dyDescent="0.2">
      <c r="A100" s="118" t="s">
        <v>18</v>
      </c>
      <c r="B100" s="97"/>
      <c r="C100" s="119"/>
      <c r="D100" s="25"/>
      <c r="E100" s="26" t="e">
        <f>SMALL(E87:E98,2)</f>
        <v>#NUM!</v>
      </c>
      <c r="F100" s="26"/>
      <c r="G100" s="26" t="e">
        <f>SMALL(G87:G98,2)</f>
        <v>#NUM!</v>
      </c>
      <c r="H100" s="26"/>
      <c r="I100" s="26" t="e">
        <f>SMALL(I87:I98,2)</f>
        <v>#NUM!</v>
      </c>
      <c r="J100" s="26"/>
      <c r="K100" s="26" t="e">
        <f>SMALL(K87:K98,2)</f>
        <v>#NUM!</v>
      </c>
      <c r="L100" s="27"/>
      <c r="M100" s="28"/>
      <c r="N100" s="2"/>
    </row>
    <row r="101" spans="1:14" ht="16.5" customHeight="1" x14ac:dyDescent="0.2">
      <c r="A101" s="118" t="s">
        <v>18</v>
      </c>
      <c r="B101" s="97"/>
      <c r="C101" s="119"/>
      <c r="D101" s="25"/>
      <c r="E101" s="26" t="e">
        <f>SMALL(E87:E98,3)</f>
        <v>#NUM!</v>
      </c>
      <c r="F101" s="26"/>
      <c r="G101" s="26" t="e">
        <f>SMALL(G87:G98,3)</f>
        <v>#NUM!</v>
      </c>
      <c r="H101" s="26"/>
      <c r="I101" s="26" t="e">
        <f>SMALL(I87:I98,3)</f>
        <v>#NUM!</v>
      </c>
      <c r="J101" s="26"/>
      <c r="K101" s="26" t="e">
        <f>SMALL(K87:K98,3)</f>
        <v>#NUM!</v>
      </c>
      <c r="L101" s="27"/>
      <c r="M101" s="28"/>
      <c r="N101" s="2"/>
    </row>
    <row r="102" spans="1:14" ht="16.5" customHeight="1" x14ac:dyDescent="0.2">
      <c r="A102" s="118" t="s">
        <v>18</v>
      </c>
      <c r="B102" s="97"/>
      <c r="C102" s="119"/>
      <c r="D102" s="25"/>
      <c r="E102" s="26" t="e">
        <f>SMALL(E87:E98,4)</f>
        <v>#NUM!</v>
      </c>
      <c r="F102" s="26"/>
      <c r="G102" s="26" t="e">
        <f>SMALL(G87:G98,4)</f>
        <v>#NUM!</v>
      </c>
      <c r="H102" s="26"/>
      <c r="I102" s="26" t="e">
        <f>SMALL(I87:I98,4)</f>
        <v>#NUM!</v>
      </c>
      <c r="J102" s="26"/>
      <c r="K102" s="26" t="e">
        <f>SMALL(K87:K98,4)</f>
        <v>#NUM!</v>
      </c>
      <c r="L102" s="27"/>
      <c r="M102" s="28"/>
      <c r="N102" s="2"/>
    </row>
    <row r="103" spans="1:14" ht="16.5" customHeight="1" x14ac:dyDescent="0.2">
      <c r="A103" s="118" t="s">
        <v>18</v>
      </c>
      <c r="B103" s="97"/>
      <c r="C103" s="119"/>
      <c r="D103" s="30"/>
      <c r="E103" s="26" t="e">
        <f>SMALL(E87:E98,5)</f>
        <v>#NUM!</v>
      </c>
      <c r="F103" s="31"/>
      <c r="G103" s="31" t="e">
        <f>SMALL(G87:G98,5)</f>
        <v>#NUM!</v>
      </c>
      <c r="H103" s="31"/>
      <c r="I103" s="26" t="e">
        <f>SMALL(I87:I98,5)</f>
        <v>#NUM!</v>
      </c>
      <c r="J103" s="31"/>
      <c r="K103" s="31" t="e">
        <f>SMALL(K87:K98,5)</f>
        <v>#NUM!</v>
      </c>
      <c r="L103" s="32"/>
      <c r="M103" s="28"/>
      <c r="N103" s="2"/>
    </row>
    <row r="104" spans="1:14" ht="16.5" customHeight="1" x14ac:dyDescent="0.2">
      <c r="A104" s="118" t="s">
        <v>18</v>
      </c>
      <c r="B104" s="97"/>
      <c r="C104" s="119"/>
      <c r="D104" s="30"/>
      <c r="E104" s="26" t="e">
        <f>SMALL(E87:E98,6)</f>
        <v>#NUM!</v>
      </c>
      <c r="F104" s="31"/>
      <c r="G104" s="31" t="e">
        <f>SMALL(G87:G98,6)</f>
        <v>#NUM!</v>
      </c>
      <c r="H104" s="31"/>
      <c r="I104" s="31" t="e">
        <f>SMALL(I87:I98,6)</f>
        <v>#NUM!</v>
      </c>
      <c r="J104" s="31"/>
      <c r="K104" s="31" t="e">
        <f>SMALL(K87:K98,6)</f>
        <v>#NUM!</v>
      </c>
      <c r="L104" s="32"/>
      <c r="M104" s="28"/>
      <c r="N104" s="2"/>
    </row>
    <row r="105" spans="1:14" ht="16.5" customHeight="1" x14ac:dyDescent="0.25">
      <c r="A105" s="120" t="s">
        <v>19</v>
      </c>
      <c r="B105" s="107"/>
      <c r="C105" s="108"/>
      <c r="D105" s="33"/>
      <c r="E105" s="34" t="e">
        <f>SUM(E87:E98)-E99-E100-E101-E102-E103-E104</f>
        <v>#NUM!</v>
      </c>
      <c r="F105" s="34"/>
      <c r="G105" s="34" t="e">
        <f>SUM(G87:G98)-G99-G100-G101-G102-G103-G104</f>
        <v>#NUM!</v>
      </c>
      <c r="H105" s="34"/>
      <c r="I105" s="34" t="e">
        <f>SUM(I87:I98)-I99-I100-I101-I102-I103-I104</f>
        <v>#NUM!</v>
      </c>
      <c r="J105" s="34"/>
      <c r="K105" s="34" t="e">
        <f>SUM(K87:K98)-K99-K100-K101-K102-K103-K104</f>
        <v>#NUM!</v>
      </c>
      <c r="L105" s="35" t="e">
        <f>SUM($E105+$G105+$I105+$K105)</f>
        <v>#NUM!</v>
      </c>
      <c r="M105" s="17"/>
      <c r="N105" s="2"/>
    </row>
    <row r="106" spans="1:14" ht="16.5" customHeight="1" x14ac:dyDescent="0.2">
      <c r="B106" s="69" t="s">
        <v>46</v>
      </c>
      <c r="C106" s="69">
        <v>3</v>
      </c>
      <c r="D106" s="2">
        <f>COUNTIF(D87:D98,$C$28)</f>
        <v>0</v>
      </c>
      <c r="F106" s="2">
        <f>COUNTIF(F87:F98,$C$28)</f>
        <v>0</v>
      </c>
      <c r="H106" s="2">
        <f>COUNTIF(H87:H98,$C$28)</f>
        <v>0</v>
      </c>
      <c r="J106" s="2">
        <f>COUNTIF(J87:J98,$C$28)</f>
        <v>0</v>
      </c>
      <c r="L106" s="2"/>
      <c r="M106" s="2"/>
      <c r="N106" s="2"/>
    </row>
    <row r="107" spans="1:14" ht="16.5" customHeight="1" x14ac:dyDescent="0.2">
      <c r="B107" s="69" t="s">
        <v>46</v>
      </c>
      <c r="C107" s="69">
        <v>4</v>
      </c>
      <c r="D107" s="2">
        <f>COUNTIF(D87:D98,$C$29)</f>
        <v>0</v>
      </c>
      <c r="F107" s="2">
        <f>COUNTIF(F87:F98,$C$29)</f>
        <v>0</v>
      </c>
      <c r="H107" s="2">
        <f>COUNTIF(H87:H98,$C$29)</f>
        <v>0</v>
      </c>
      <c r="J107" s="2">
        <f>COUNTIF(J87:J98,$C$29)</f>
        <v>0</v>
      </c>
      <c r="L107" s="2"/>
      <c r="M107" s="2"/>
      <c r="N107" s="2"/>
    </row>
    <row r="108" spans="1:14" ht="16.5" customHeight="1" x14ac:dyDescent="0.2">
      <c r="B108" s="69" t="s">
        <v>46</v>
      </c>
      <c r="C108" s="69">
        <v>5</v>
      </c>
      <c r="D108" s="2">
        <f>COUNTIF(D87:D98,$C$30)</f>
        <v>0</v>
      </c>
      <c r="F108" s="2">
        <f>COUNTIF(F87:F98,$C$30)</f>
        <v>0</v>
      </c>
      <c r="H108" s="2">
        <f>COUNTIF(H87:H98,$C$30)</f>
        <v>0</v>
      </c>
      <c r="J108" s="2">
        <f>COUNTIF(J87:J98,$C$30)</f>
        <v>0</v>
      </c>
      <c r="L108" s="2" t="s">
        <v>57</v>
      </c>
      <c r="M108" s="2"/>
      <c r="N108" s="2"/>
    </row>
    <row r="109" spans="1:14" ht="16.5" customHeight="1" x14ac:dyDescent="0.25">
      <c r="A109" s="94" t="s">
        <v>16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95"/>
      <c r="M109" s="4"/>
      <c r="N109" s="2"/>
    </row>
    <row r="110" spans="1:14" ht="16.5" customHeight="1" x14ac:dyDescent="0.25">
      <c r="A110" s="106" t="s">
        <v>55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8"/>
      <c r="M110" s="4"/>
      <c r="N110" s="2"/>
    </row>
    <row r="111" spans="1:14" ht="16.5" customHeight="1" x14ac:dyDescent="0.25">
      <c r="A111" s="109" t="s">
        <v>5</v>
      </c>
      <c r="B111" s="111" t="s">
        <v>6</v>
      </c>
      <c r="C111" s="113" t="s">
        <v>7</v>
      </c>
      <c r="D111" s="94" t="s">
        <v>8</v>
      </c>
      <c r="E111" s="95"/>
      <c r="F111" s="94" t="s">
        <v>9</v>
      </c>
      <c r="G111" s="95"/>
      <c r="H111" s="94" t="s">
        <v>10</v>
      </c>
      <c r="I111" s="95"/>
      <c r="J111" s="94" t="s">
        <v>11</v>
      </c>
      <c r="K111" s="95"/>
      <c r="L111" s="6" t="s">
        <v>12</v>
      </c>
      <c r="M111" s="4"/>
      <c r="N111" s="2"/>
    </row>
    <row r="112" spans="1:14" ht="16.5" customHeight="1" x14ac:dyDescent="0.25">
      <c r="A112" s="121"/>
      <c r="B112" s="122"/>
      <c r="C112" s="123"/>
      <c r="D112" s="7" t="s">
        <v>14</v>
      </c>
      <c r="E112" s="8" t="s">
        <v>15</v>
      </c>
      <c r="F112" s="7" t="s">
        <v>14</v>
      </c>
      <c r="G112" s="8" t="s">
        <v>15</v>
      </c>
      <c r="H112" s="7" t="s">
        <v>14</v>
      </c>
      <c r="I112" s="8" t="s">
        <v>15</v>
      </c>
      <c r="J112" s="7" t="s">
        <v>14</v>
      </c>
      <c r="K112" s="8" t="s">
        <v>15</v>
      </c>
      <c r="L112" s="9"/>
      <c r="M112" s="4"/>
      <c r="N112" s="2"/>
    </row>
    <row r="113" spans="1:14" ht="16.5" customHeight="1" x14ac:dyDescent="0.2">
      <c r="A113" s="54"/>
      <c r="B113" s="54"/>
      <c r="C113" s="55"/>
      <c r="D113" s="56"/>
      <c r="E113" s="14"/>
      <c r="F113" s="15"/>
      <c r="G113" s="14"/>
      <c r="H113" s="15"/>
      <c r="I113" s="14"/>
      <c r="J113" s="15"/>
      <c r="K113" s="14"/>
      <c r="L113" s="16">
        <f t="shared" ref="L113:L124" si="19">SUM($E113+$G113+$I113+$K113)</f>
        <v>0</v>
      </c>
      <c r="M113" s="17"/>
      <c r="N113" s="2"/>
    </row>
    <row r="114" spans="1:14" ht="16.5" customHeight="1" x14ac:dyDescent="0.2">
      <c r="A114" s="54"/>
      <c r="B114" s="54"/>
      <c r="C114" s="55"/>
      <c r="D114" s="56"/>
      <c r="E114" s="14"/>
      <c r="F114" s="15"/>
      <c r="G114" s="14"/>
      <c r="H114" s="15"/>
      <c r="I114" s="14"/>
      <c r="J114" s="15"/>
      <c r="K114" s="14"/>
      <c r="L114" s="16">
        <f t="shared" si="19"/>
        <v>0</v>
      </c>
      <c r="M114" s="17"/>
      <c r="N114" s="2"/>
    </row>
    <row r="115" spans="1:14" ht="16.5" customHeight="1" x14ac:dyDescent="0.2">
      <c r="A115" s="54"/>
      <c r="B115" s="54"/>
      <c r="C115" s="55"/>
      <c r="D115" s="56"/>
      <c r="E115" s="14"/>
      <c r="F115" s="15"/>
      <c r="G115" s="14"/>
      <c r="H115" s="15"/>
      <c r="I115" s="14"/>
      <c r="J115" s="15"/>
      <c r="K115" s="14"/>
      <c r="L115" s="16">
        <f t="shared" si="19"/>
        <v>0</v>
      </c>
      <c r="M115" s="17"/>
      <c r="N115" s="2"/>
    </row>
    <row r="116" spans="1:14" ht="16.5" customHeight="1" x14ac:dyDescent="0.2">
      <c r="A116" s="54"/>
      <c r="B116" s="54"/>
      <c r="C116" s="57"/>
      <c r="D116" s="56"/>
      <c r="E116" s="14"/>
      <c r="F116" s="15"/>
      <c r="G116" s="14"/>
      <c r="H116" s="15"/>
      <c r="I116" s="14"/>
      <c r="J116" s="15"/>
      <c r="K116" s="14"/>
      <c r="L116" s="16">
        <f t="shared" si="19"/>
        <v>0</v>
      </c>
      <c r="M116" s="17"/>
      <c r="N116" s="2"/>
    </row>
    <row r="117" spans="1:14" ht="16.5" customHeight="1" x14ac:dyDescent="0.2">
      <c r="A117" s="54"/>
      <c r="B117" s="54"/>
      <c r="C117" s="58"/>
      <c r="D117" s="56"/>
      <c r="E117" s="14"/>
      <c r="F117" s="15"/>
      <c r="G117" s="14"/>
      <c r="H117" s="15"/>
      <c r="I117" s="14"/>
      <c r="J117" s="15"/>
      <c r="K117" s="14"/>
      <c r="L117" s="16">
        <f t="shared" si="19"/>
        <v>0</v>
      </c>
      <c r="M117" s="17"/>
      <c r="N117" s="2"/>
    </row>
    <row r="118" spans="1:14" ht="16.5" customHeight="1" x14ac:dyDescent="0.2">
      <c r="A118" s="54"/>
      <c r="B118" s="54"/>
      <c r="C118" s="55"/>
      <c r="D118" s="56"/>
      <c r="E118" s="14"/>
      <c r="F118" s="15"/>
      <c r="G118" s="14"/>
      <c r="H118" s="15"/>
      <c r="I118" s="14"/>
      <c r="J118" s="15"/>
      <c r="K118" s="14"/>
      <c r="L118" s="16">
        <f t="shared" si="19"/>
        <v>0</v>
      </c>
      <c r="M118" s="17"/>
      <c r="N118" s="2"/>
    </row>
    <row r="119" spans="1:14" ht="16.5" customHeight="1" x14ac:dyDescent="0.2">
      <c r="A119" s="54"/>
      <c r="B119" s="54"/>
      <c r="C119" s="58"/>
      <c r="D119" s="56"/>
      <c r="E119" s="14"/>
      <c r="F119" s="15"/>
      <c r="G119" s="14"/>
      <c r="H119" s="15"/>
      <c r="I119" s="14"/>
      <c r="J119" s="15"/>
      <c r="K119" s="14"/>
      <c r="L119" s="16">
        <f t="shared" si="19"/>
        <v>0</v>
      </c>
      <c r="M119" s="17"/>
      <c r="N119" s="2"/>
    </row>
    <row r="120" spans="1:14" ht="16.5" customHeight="1" x14ac:dyDescent="0.2">
      <c r="A120" s="54"/>
      <c r="B120" s="54"/>
      <c r="C120" s="55"/>
      <c r="D120" s="56"/>
      <c r="E120" s="14"/>
      <c r="F120" s="15"/>
      <c r="G120" s="14"/>
      <c r="H120" s="15"/>
      <c r="I120" s="14"/>
      <c r="J120" s="15"/>
      <c r="K120" s="14"/>
      <c r="L120" s="16">
        <f t="shared" si="19"/>
        <v>0</v>
      </c>
      <c r="M120" s="17"/>
      <c r="N120" s="2"/>
    </row>
    <row r="121" spans="1:14" ht="16.5" customHeight="1" x14ac:dyDescent="0.2">
      <c r="A121" s="54"/>
      <c r="B121" s="54"/>
      <c r="C121" s="55"/>
      <c r="D121" s="56"/>
      <c r="E121" s="14"/>
      <c r="F121" s="15"/>
      <c r="G121" s="14"/>
      <c r="H121" s="15"/>
      <c r="I121" s="14"/>
      <c r="J121" s="15"/>
      <c r="K121" s="14"/>
      <c r="L121" s="16">
        <f t="shared" si="19"/>
        <v>0</v>
      </c>
      <c r="M121" s="17"/>
      <c r="N121" s="2"/>
    </row>
    <row r="122" spans="1:14" ht="16.5" customHeight="1" x14ac:dyDescent="0.2">
      <c r="A122" s="54"/>
      <c r="B122" s="54"/>
      <c r="C122" s="55"/>
      <c r="D122" s="56"/>
      <c r="E122" s="14"/>
      <c r="F122" s="15"/>
      <c r="G122" s="14"/>
      <c r="H122" s="15"/>
      <c r="I122" s="14"/>
      <c r="J122" s="15"/>
      <c r="K122" s="14"/>
      <c r="L122" s="16">
        <f t="shared" si="19"/>
        <v>0</v>
      </c>
      <c r="M122" s="17"/>
      <c r="N122" s="2"/>
    </row>
    <row r="123" spans="1:14" ht="16.5" customHeight="1" x14ac:dyDescent="0.2">
      <c r="A123" s="54"/>
      <c r="B123" s="54"/>
      <c r="C123" s="59"/>
      <c r="D123" s="56"/>
      <c r="E123" s="14"/>
      <c r="F123" s="15"/>
      <c r="G123" s="14"/>
      <c r="H123" s="15"/>
      <c r="I123" s="14"/>
      <c r="J123" s="15"/>
      <c r="K123" s="14"/>
      <c r="L123" s="16">
        <f t="shared" si="19"/>
        <v>0</v>
      </c>
      <c r="M123" s="17"/>
      <c r="N123" s="2"/>
    </row>
    <row r="124" spans="1:14" ht="16.5" customHeight="1" x14ac:dyDescent="0.2">
      <c r="A124" s="54"/>
      <c r="B124" s="54"/>
      <c r="C124" s="59"/>
      <c r="D124" s="56"/>
      <c r="E124" s="14"/>
      <c r="F124" s="15"/>
      <c r="G124" s="14"/>
      <c r="H124" s="15"/>
      <c r="I124" s="14"/>
      <c r="J124" s="15"/>
      <c r="K124" s="14"/>
      <c r="L124" s="16">
        <f t="shared" si="19"/>
        <v>0</v>
      </c>
      <c r="M124" s="17"/>
      <c r="N124" s="2"/>
    </row>
    <row r="125" spans="1:14" ht="16.5" customHeight="1" x14ac:dyDescent="0.2">
      <c r="A125" s="118" t="s">
        <v>18</v>
      </c>
      <c r="B125" s="97"/>
      <c r="C125" s="119"/>
      <c r="D125" s="25"/>
      <c r="E125" s="26" t="e">
        <f>SMALL(E113:E124,1)</f>
        <v>#NUM!</v>
      </c>
      <c r="F125" s="26"/>
      <c r="G125" s="26" t="e">
        <f>SMALL(G113:G124,1)</f>
        <v>#NUM!</v>
      </c>
      <c r="H125" s="26"/>
      <c r="I125" s="26" t="e">
        <f>SMALL(I113:I124,1)</f>
        <v>#NUM!</v>
      </c>
      <c r="J125" s="26"/>
      <c r="K125" s="26" t="e">
        <f>SMALL(K113:K124,1)</f>
        <v>#NUM!</v>
      </c>
      <c r="L125" s="16"/>
      <c r="M125" s="17"/>
      <c r="N125" s="2"/>
    </row>
    <row r="126" spans="1:14" ht="16.5" customHeight="1" x14ac:dyDescent="0.2">
      <c r="A126" s="118" t="s">
        <v>18</v>
      </c>
      <c r="B126" s="97"/>
      <c r="C126" s="119"/>
      <c r="D126" s="25"/>
      <c r="E126" s="26" t="e">
        <f>SMALL(E113:E124,2)</f>
        <v>#NUM!</v>
      </c>
      <c r="F126" s="26"/>
      <c r="G126" s="26" t="e">
        <f>SMALL(G113:G124,2)</f>
        <v>#NUM!</v>
      </c>
      <c r="H126" s="26"/>
      <c r="I126" s="26" t="e">
        <f>SMALL(I113:I124,2)</f>
        <v>#NUM!</v>
      </c>
      <c r="J126" s="26"/>
      <c r="K126" s="26" t="e">
        <f>SMALL(K113:K124,2)</f>
        <v>#NUM!</v>
      </c>
      <c r="L126" s="27"/>
      <c r="M126" s="28"/>
      <c r="N126" s="2"/>
    </row>
    <row r="127" spans="1:14" ht="16.5" customHeight="1" x14ac:dyDescent="0.2">
      <c r="A127" s="118" t="s">
        <v>18</v>
      </c>
      <c r="B127" s="97"/>
      <c r="C127" s="119"/>
      <c r="D127" s="25"/>
      <c r="E127" s="26" t="e">
        <f>SMALL(E113:E124,3)</f>
        <v>#NUM!</v>
      </c>
      <c r="F127" s="26"/>
      <c r="G127" s="26" t="e">
        <f>SMALL(G113:G124,3)</f>
        <v>#NUM!</v>
      </c>
      <c r="H127" s="26"/>
      <c r="I127" s="26" t="e">
        <f>SMALL(I113:I124,3)</f>
        <v>#NUM!</v>
      </c>
      <c r="J127" s="26"/>
      <c r="K127" s="26" t="e">
        <f>SMALL(K113:K124,3)</f>
        <v>#NUM!</v>
      </c>
      <c r="L127" s="27"/>
      <c r="M127" s="28"/>
      <c r="N127" s="2"/>
    </row>
    <row r="128" spans="1:14" ht="16.5" customHeight="1" x14ac:dyDescent="0.2">
      <c r="A128" s="118" t="s">
        <v>18</v>
      </c>
      <c r="B128" s="97"/>
      <c r="C128" s="119"/>
      <c r="D128" s="25"/>
      <c r="E128" s="26" t="e">
        <f>SMALL(E113:E124,4)</f>
        <v>#NUM!</v>
      </c>
      <c r="F128" s="26"/>
      <c r="G128" s="26" t="e">
        <f>SMALL(G113:G124,4)</f>
        <v>#NUM!</v>
      </c>
      <c r="H128" s="26"/>
      <c r="I128" s="26" t="e">
        <f>SMALL(I113:I124,4)</f>
        <v>#NUM!</v>
      </c>
      <c r="J128" s="26"/>
      <c r="K128" s="26" t="e">
        <f>SMALL(K113:K124,4)</f>
        <v>#NUM!</v>
      </c>
      <c r="L128" s="27"/>
      <c r="M128" s="28"/>
      <c r="N128" s="2"/>
    </row>
    <row r="129" spans="1:14" ht="16.5" customHeight="1" x14ac:dyDescent="0.2">
      <c r="A129" s="118" t="s">
        <v>18</v>
      </c>
      <c r="B129" s="97"/>
      <c r="C129" s="119"/>
      <c r="D129" s="30"/>
      <c r="E129" s="26" t="e">
        <f>SMALL(E113:E124,5)</f>
        <v>#NUM!</v>
      </c>
      <c r="F129" s="31"/>
      <c r="G129" s="31" t="e">
        <f>SMALL(G113:G124,5)</f>
        <v>#NUM!</v>
      </c>
      <c r="H129" s="31"/>
      <c r="I129" s="26" t="e">
        <f>SMALL(I113:I124,5)</f>
        <v>#NUM!</v>
      </c>
      <c r="J129" s="31"/>
      <c r="K129" s="31" t="e">
        <f>SMALL(K113:K124,5)</f>
        <v>#NUM!</v>
      </c>
      <c r="L129" s="32"/>
      <c r="M129" s="28"/>
      <c r="N129" s="2"/>
    </row>
    <row r="130" spans="1:14" ht="16.5" customHeight="1" x14ac:dyDescent="0.2">
      <c r="A130" s="118" t="s">
        <v>18</v>
      </c>
      <c r="B130" s="97"/>
      <c r="C130" s="119"/>
      <c r="D130" s="30"/>
      <c r="E130" s="26" t="e">
        <f>SMALL(E113:E124,6)</f>
        <v>#NUM!</v>
      </c>
      <c r="F130" s="31"/>
      <c r="G130" s="31" t="e">
        <f>SMALL(G113:G124,6)</f>
        <v>#NUM!</v>
      </c>
      <c r="H130" s="31"/>
      <c r="I130" s="31" t="e">
        <f>SMALL(I113:I124,6)</f>
        <v>#NUM!</v>
      </c>
      <c r="J130" s="31"/>
      <c r="K130" s="31" t="e">
        <f>SMALL(K113:K124,6)</f>
        <v>#NUM!</v>
      </c>
      <c r="L130" s="32"/>
      <c r="M130" s="28"/>
      <c r="N130" s="2"/>
    </row>
    <row r="131" spans="1:14" ht="16.5" customHeight="1" x14ac:dyDescent="0.25">
      <c r="A131" s="120" t="s">
        <v>19</v>
      </c>
      <c r="B131" s="107"/>
      <c r="C131" s="108"/>
      <c r="D131" s="33"/>
      <c r="E131" s="34" t="e">
        <f>SUM(E113:E124)-E125-E126-E127-E128-E129-E130</f>
        <v>#NUM!</v>
      </c>
      <c r="F131" s="34"/>
      <c r="G131" s="34" t="e">
        <f>SUM(G113:G124)-G125-G126-G127-G128-G129-G130</f>
        <v>#NUM!</v>
      </c>
      <c r="H131" s="34"/>
      <c r="I131" s="34" t="e">
        <f>SUM(I113:I124)-I125-I126-I127-I128-I129-I130</f>
        <v>#NUM!</v>
      </c>
      <c r="J131" s="34"/>
      <c r="K131" s="34" t="e">
        <f>SUM(K113:K124)-K125-K126-K127-K128-K129-K130</f>
        <v>#NUM!</v>
      </c>
      <c r="L131" s="35" t="e">
        <f>SUM($E131+$G131+$I131+$K131)</f>
        <v>#NUM!</v>
      </c>
      <c r="M131" s="17"/>
      <c r="N131" s="2"/>
    </row>
    <row r="132" spans="1:14" ht="16.5" customHeight="1" x14ac:dyDescent="0.2">
      <c r="B132" s="69" t="s">
        <v>46</v>
      </c>
      <c r="C132" s="69">
        <v>3</v>
      </c>
      <c r="D132" s="2">
        <f>COUNTIF(D113:D124,$C$28)</f>
        <v>0</v>
      </c>
      <c r="F132" s="2">
        <f>COUNTIF(F113:F124,$C$28)</f>
        <v>0</v>
      </c>
      <c r="H132" s="2">
        <f>COUNTIF(H113:H124,$C$28)</f>
        <v>0</v>
      </c>
      <c r="J132" s="2">
        <f>COUNTIF(J113:J124,$C$28)</f>
        <v>0</v>
      </c>
      <c r="L132" s="2"/>
      <c r="M132" s="2"/>
      <c r="N132" s="2"/>
    </row>
    <row r="133" spans="1:14" ht="16.5" customHeight="1" x14ac:dyDescent="0.2">
      <c r="B133" s="69" t="s">
        <v>46</v>
      </c>
      <c r="C133" s="69">
        <v>4</v>
      </c>
      <c r="D133" s="2">
        <f>COUNTIF(D113:D124,$C$29)</f>
        <v>0</v>
      </c>
      <c r="F133" s="2">
        <f>COUNTIF(F113:F124,$C$29)</f>
        <v>0</v>
      </c>
      <c r="H133" s="2">
        <f>COUNTIF(H113:H124,$C$29)</f>
        <v>0</v>
      </c>
      <c r="J133" s="2">
        <f>COUNTIF(J113:J124,$C$29)</f>
        <v>0</v>
      </c>
      <c r="L133" s="2"/>
      <c r="M133" s="2"/>
      <c r="N133" s="2"/>
    </row>
    <row r="134" spans="1:14" ht="16.5" customHeight="1" x14ac:dyDescent="0.2">
      <c r="B134" s="69" t="s">
        <v>46</v>
      </c>
      <c r="C134" s="69">
        <v>5</v>
      </c>
      <c r="D134" s="2">
        <f>COUNTIF(D113:D124,$C$30)</f>
        <v>0</v>
      </c>
      <c r="F134" s="2">
        <f>COUNTIF(F113:F124,$C$30)</f>
        <v>0</v>
      </c>
      <c r="H134" s="2">
        <f>COUNTIF(H113:H124,$C$30)</f>
        <v>0</v>
      </c>
      <c r="J134" s="2">
        <f>COUNTIF(J113:J124,$C$30)</f>
        <v>0</v>
      </c>
      <c r="L134" s="2" t="s">
        <v>57</v>
      </c>
      <c r="M134" s="2"/>
      <c r="N134" s="2"/>
    </row>
    <row r="135" spans="1:14" ht="16.5" customHeight="1" x14ac:dyDescent="0.25">
      <c r="A135" s="94" t="s">
        <v>16</v>
      </c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95"/>
      <c r="M135" s="4"/>
      <c r="N135" s="2"/>
    </row>
    <row r="136" spans="1:14" ht="16.5" customHeight="1" x14ac:dyDescent="0.25">
      <c r="A136" s="106" t="s">
        <v>55</v>
      </c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8"/>
      <c r="M136" s="4"/>
      <c r="N136" s="2"/>
    </row>
    <row r="137" spans="1:14" ht="16.5" customHeight="1" x14ac:dyDescent="0.25">
      <c r="A137" s="109" t="s">
        <v>5</v>
      </c>
      <c r="B137" s="111" t="s">
        <v>6</v>
      </c>
      <c r="C137" s="113" t="s">
        <v>7</v>
      </c>
      <c r="D137" s="94" t="s">
        <v>8</v>
      </c>
      <c r="E137" s="95"/>
      <c r="F137" s="94" t="s">
        <v>9</v>
      </c>
      <c r="G137" s="95"/>
      <c r="H137" s="94" t="s">
        <v>10</v>
      </c>
      <c r="I137" s="95"/>
      <c r="J137" s="94" t="s">
        <v>11</v>
      </c>
      <c r="K137" s="95"/>
      <c r="L137" s="6" t="s">
        <v>12</v>
      </c>
      <c r="M137" s="4"/>
      <c r="N137" s="2"/>
    </row>
    <row r="138" spans="1:14" ht="16.5" customHeight="1" x14ac:dyDescent="0.25">
      <c r="A138" s="121"/>
      <c r="B138" s="122"/>
      <c r="C138" s="123"/>
      <c r="D138" s="7" t="s">
        <v>14</v>
      </c>
      <c r="E138" s="8" t="s">
        <v>15</v>
      </c>
      <c r="F138" s="7" t="s">
        <v>14</v>
      </c>
      <c r="G138" s="8" t="s">
        <v>15</v>
      </c>
      <c r="H138" s="7" t="s">
        <v>14</v>
      </c>
      <c r="I138" s="8" t="s">
        <v>15</v>
      </c>
      <c r="J138" s="7" t="s">
        <v>14</v>
      </c>
      <c r="K138" s="8" t="s">
        <v>15</v>
      </c>
      <c r="L138" s="9"/>
      <c r="M138" s="4"/>
      <c r="N138" s="2"/>
    </row>
    <row r="139" spans="1:14" ht="16.5" customHeight="1" x14ac:dyDescent="0.2">
      <c r="A139" s="54"/>
      <c r="B139" s="54"/>
      <c r="C139" s="55"/>
      <c r="D139" s="56"/>
      <c r="E139" s="14"/>
      <c r="F139" s="15"/>
      <c r="G139" s="14"/>
      <c r="H139" s="15"/>
      <c r="I139" s="14"/>
      <c r="J139" s="15"/>
      <c r="K139" s="14"/>
      <c r="L139" s="16">
        <f t="shared" ref="L139:L150" si="20">SUM($E139+$G139+$I139+$K139)</f>
        <v>0</v>
      </c>
      <c r="M139" s="17"/>
      <c r="N139" s="2"/>
    </row>
    <row r="140" spans="1:14" ht="16.5" customHeight="1" x14ac:dyDescent="0.2">
      <c r="A140" s="54"/>
      <c r="B140" s="54"/>
      <c r="C140" s="55"/>
      <c r="D140" s="56"/>
      <c r="E140" s="14"/>
      <c r="F140" s="15"/>
      <c r="G140" s="14"/>
      <c r="H140" s="15"/>
      <c r="I140" s="14"/>
      <c r="J140" s="15"/>
      <c r="K140" s="14"/>
      <c r="L140" s="16">
        <f t="shared" si="20"/>
        <v>0</v>
      </c>
      <c r="M140" s="17"/>
      <c r="N140" s="2"/>
    </row>
    <row r="141" spans="1:14" ht="16.5" customHeight="1" x14ac:dyDescent="0.2">
      <c r="A141" s="54"/>
      <c r="B141" s="54"/>
      <c r="C141" s="55"/>
      <c r="D141" s="56"/>
      <c r="E141" s="14"/>
      <c r="F141" s="15"/>
      <c r="G141" s="14"/>
      <c r="H141" s="15"/>
      <c r="I141" s="14"/>
      <c r="J141" s="15"/>
      <c r="K141" s="14"/>
      <c r="L141" s="16">
        <f t="shared" si="20"/>
        <v>0</v>
      </c>
      <c r="M141" s="17"/>
      <c r="N141" s="2"/>
    </row>
    <row r="142" spans="1:14" ht="16.5" customHeight="1" x14ac:dyDescent="0.2">
      <c r="A142" s="54"/>
      <c r="B142" s="54"/>
      <c r="C142" s="57"/>
      <c r="D142" s="56"/>
      <c r="E142" s="14"/>
      <c r="F142" s="15"/>
      <c r="G142" s="14"/>
      <c r="H142" s="15"/>
      <c r="I142" s="14"/>
      <c r="J142" s="15"/>
      <c r="K142" s="14"/>
      <c r="L142" s="16">
        <f t="shared" si="20"/>
        <v>0</v>
      </c>
      <c r="M142" s="17"/>
      <c r="N142" s="2"/>
    </row>
    <row r="143" spans="1:14" ht="16.5" customHeight="1" x14ac:dyDescent="0.2">
      <c r="A143" s="54"/>
      <c r="B143" s="54"/>
      <c r="C143" s="58"/>
      <c r="D143" s="56"/>
      <c r="E143" s="14"/>
      <c r="F143" s="15"/>
      <c r="G143" s="14"/>
      <c r="H143" s="15"/>
      <c r="I143" s="14"/>
      <c r="J143" s="15"/>
      <c r="K143" s="14"/>
      <c r="L143" s="16">
        <f t="shared" si="20"/>
        <v>0</v>
      </c>
      <c r="M143" s="17"/>
      <c r="N143" s="2"/>
    </row>
    <row r="144" spans="1:14" ht="16.5" customHeight="1" x14ac:dyDescent="0.2">
      <c r="A144" s="54"/>
      <c r="B144" s="54"/>
      <c r="C144" s="55"/>
      <c r="D144" s="56"/>
      <c r="E144" s="14"/>
      <c r="F144" s="15"/>
      <c r="G144" s="14"/>
      <c r="H144" s="15"/>
      <c r="I144" s="14"/>
      <c r="J144" s="15"/>
      <c r="K144" s="14"/>
      <c r="L144" s="16">
        <f t="shared" si="20"/>
        <v>0</v>
      </c>
      <c r="M144" s="17"/>
      <c r="N144" s="2"/>
    </row>
    <row r="145" spans="1:14" ht="16.5" customHeight="1" x14ac:dyDescent="0.2">
      <c r="A145" s="54"/>
      <c r="B145" s="54"/>
      <c r="C145" s="58"/>
      <c r="D145" s="56"/>
      <c r="E145" s="14"/>
      <c r="F145" s="15"/>
      <c r="G145" s="14"/>
      <c r="H145" s="15"/>
      <c r="I145" s="14"/>
      <c r="J145" s="15"/>
      <c r="K145" s="14"/>
      <c r="L145" s="16">
        <f t="shared" si="20"/>
        <v>0</v>
      </c>
      <c r="M145" s="17"/>
      <c r="N145" s="2"/>
    </row>
    <row r="146" spans="1:14" ht="16.5" customHeight="1" x14ac:dyDescent="0.2">
      <c r="A146" s="54"/>
      <c r="B146" s="54"/>
      <c r="C146" s="55"/>
      <c r="D146" s="56"/>
      <c r="E146" s="14"/>
      <c r="F146" s="15"/>
      <c r="G146" s="14"/>
      <c r="H146" s="15"/>
      <c r="I146" s="14"/>
      <c r="J146" s="15"/>
      <c r="K146" s="14"/>
      <c r="L146" s="16">
        <f t="shared" si="20"/>
        <v>0</v>
      </c>
      <c r="M146" s="17"/>
      <c r="N146" s="2"/>
    </row>
    <row r="147" spans="1:14" ht="16.5" customHeight="1" x14ac:dyDescent="0.2">
      <c r="A147" s="54"/>
      <c r="B147" s="54"/>
      <c r="C147" s="55"/>
      <c r="D147" s="56"/>
      <c r="E147" s="14"/>
      <c r="F147" s="15"/>
      <c r="G147" s="14"/>
      <c r="H147" s="15"/>
      <c r="I147" s="14"/>
      <c r="J147" s="15"/>
      <c r="K147" s="14"/>
      <c r="L147" s="16">
        <f t="shared" si="20"/>
        <v>0</v>
      </c>
      <c r="M147" s="17"/>
      <c r="N147" s="2"/>
    </row>
    <row r="148" spans="1:14" ht="16.5" customHeight="1" x14ac:dyDescent="0.2">
      <c r="A148" s="54"/>
      <c r="B148" s="54"/>
      <c r="C148" s="55"/>
      <c r="D148" s="56"/>
      <c r="E148" s="14"/>
      <c r="F148" s="15"/>
      <c r="G148" s="14"/>
      <c r="H148" s="15"/>
      <c r="I148" s="14"/>
      <c r="J148" s="15"/>
      <c r="K148" s="14"/>
      <c r="L148" s="16">
        <f t="shared" si="20"/>
        <v>0</v>
      </c>
      <c r="M148" s="17"/>
      <c r="N148" s="2"/>
    </row>
    <row r="149" spans="1:14" ht="16.5" customHeight="1" x14ac:dyDescent="0.2">
      <c r="A149" s="54"/>
      <c r="B149" s="54"/>
      <c r="C149" s="59"/>
      <c r="D149" s="56"/>
      <c r="E149" s="14"/>
      <c r="F149" s="15"/>
      <c r="G149" s="14"/>
      <c r="H149" s="15"/>
      <c r="I149" s="14"/>
      <c r="J149" s="15"/>
      <c r="K149" s="14"/>
      <c r="L149" s="16">
        <f t="shared" si="20"/>
        <v>0</v>
      </c>
      <c r="M149" s="17"/>
      <c r="N149" s="2"/>
    </row>
    <row r="150" spans="1:14" ht="16.5" customHeight="1" x14ac:dyDescent="0.2">
      <c r="A150" s="54"/>
      <c r="B150" s="54"/>
      <c r="C150" s="59"/>
      <c r="D150" s="56"/>
      <c r="E150" s="14"/>
      <c r="F150" s="15"/>
      <c r="G150" s="14"/>
      <c r="H150" s="15"/>
      <c r="I150" s="14"/>
      <c r="J150" s="15"/>
      <c r="K150" s="14"/>
      <c r="L150" s="16">
        <f t="shared" si="20"/>
        <v>0</v>
      </c>
      <c r="M150" s="17"/>
      <c r="N150" s="2"/>
    </row>
    <row r="151" spans="1:14" ht="16.5" customHeight="1" x14ac:dyDescent="0.2">
      <c r="A151" s="118" t="s">
        <v>18</v>
      </c>
      <c r="B151" s="97"/>
      <c r="C151" s="119"/>
      <c r="D151" s="25"/>
      <c r="E151" s="26" t="e">
        <f>SMALL(E139:E150,1)</f>
        <v>#NUM!</v>
      </c>
      <c r="F151" s="26"/>
      <c r="G151" s="26" t="e">
        <f>SMALL(G139:G150,1)</f>
        <v>#NUM!</v>
      </c>
      <c r="H151" s="26"/>
      <c r="I151" s="26" t="e">
        <f>SMALL(I139:I150,1)</f>
        <v>#NUM!</v>
      </c>
      <c r="J151" s="26"/>
      <c r="K151" s="26" t="e">
        <f>SMALL(K139:K150,1)</f>
        <v>#NUM!</v>
      </c>
      <c r="L151" s="16"/>
      <c r="M151" s="17"/>
      <c r="N151" s="2"/>
    </row>
    <row r="152" spans="1:14" ht="16.5" customHeight="1" x14ac:dyDescent="0.2">
      <c r="A152" s="118" t="s">
        <v>18</v>
      </c>
      <c r="B152" s="97"/>
      <c r="C152" s="119"/>
      <c r="D152" s="25"/>
      <c r="E152" s="26" t="e">
        <f>SMALL(E139:E150,2)</f>
        <v>#NUM!</v>
      </c>
      <c r="F152" s="26"/>
      <c r="G152" s="26" t="e">
        <f>SMALL(G139:G150,2)</f>
        <v>#NUM!</v>
      </c>
      <c r="H152" s="26"/>
      <c r="I152" s="26" t="e">
        <f>SMALL(I139:I150,2)</f>
        <v>#NUM!</v>
      </c>
      <c r="J152" s="26"/>
      <c r="K152" s="26" t="e">
        <f>SMALL(K139:K150,2)</f>
        <v>#NUM!</v>
      </c>
      <c r="L152" s="27"/>
      <c r="M152" s="28"/>
      <c r="N152" s="2"/>
    </row>
    <row r="153" spans="1:14" ht="16.5" customHeight="1" x14ac:dyDescent="0.2">
      <c r="A153" s="118" t="s">
        <v>18</v>
      </c>
      <c r="B153" s="97"/>
      <c r="C153" s="119"/>
      <c r="D153" s="25"/>
      <c r="E153" s="26" t="e">
        <f>SMALL(E139:E150,3)</f>
        <v>#NUM!</v>
      </c>
      <c r="F153" s="26"/>
      <c r="G153" s="26" t="e">
        <f>SMALL(G139:G150,3)</f>
        <v>#NUM!</v>
      </c>
      <c r="H153" s="26"/>
      <c r="I153" s="26" t="e">
        <f>SMALL(I139:I150,3)</f>
        <v>#NUM!</v>
      </c>
      <c r="J153" s="26"/>
      <c r="K153" s="26" t="e">
        <f>SMALL(K139:K150,3)</f>
        <v>#NUM!</v>
      </c>
      <c r="L153" s="27"/>
      <c r="M153" s="28"/>
      <c r="N153" s="2"/>
    </row>
    <row r="154" spans="1:14" ht="16.5" customHeight="1" x14ac:dyDescent="0.2">
      <c r="A154" s="118" t="s">
        <v>18</v>
      </c>
      <c r="B154" s="97"/>
      <c r="C154" s="119"/>
      <c r="D154" s="25"/>
      <c r="E154" s="26" t="e">
        <f>SMALL(E139:E150,4)</f>
        <v>#NUM!</v>
      </c>
      <c r="F154" s="26"/>
      <c r="G154" s="26" t="e">
        <f>SMALL(G139:G150,4)</f>
        <v>#NUM!</v>
      </c>
      <c r="H154" s="26"/>
      <c r="I154" s="26" t="e">
        <f>SMALL(I139:I150,4)</f>
        <v>#NUM!</v>
      </c>
      <c r="J154" s="26"/>
      <c r="K154" s="26" t="e">
        <f>SMALL(K139:K150,4)</f>
        <v>#NUM!</v>
      </c>
      <c r="L154" s="27"/>
      <c r="M154" s="28"/>
      <c r="N154" s="2"/>
    </row>
    <row r="155" spans="1:14" ht="16.5" customHeight="1" x14ac:dyDescent="0.2">
      <c r="A155" s="118" t="s">
        <v>18</v>
      </c>
      <c r="B155" s="97"/>
      <c r="C155" s="119"/>
      <c r="D155" s="30"/>
      <c r="E155" s="26" t="e">
        <f>SMALL(E139:E150,5)</f>
        <v>#NUM!</v>
      </c>
      <c r="F155" s="31"/>
      <c r="G155" s="31" t="e">
        <f>SMALL(G139:G150,5)</f>
        <v>#NUM!</v>
      </c>
      <c r="H155" s="31"/>
      <c r="I155" s="26" t="e">
        <f>SMALL(I139:I150,5)</f>
        <v>#NUM!</v>
      </c>
      <c r="J155" s="31"/>
      <c r="K155" s="31" t="e">
        <f>SMALL(K139:K150,5)</f>
        <v>#NUM!</v>
      </c>
      <c r="L155" s="32"/>
      <c r="M155" s="28"/>
      <c r="N155" s="2"/>
    </row>
    <row r="156" spans="1:14" ht="16.5" customHeight="1" x14ac:dyDescent="0.2">
      <c r="A156" s="118" t="s">
        <v>18</v>
      </c>
      <c r="B156" s="97"/>
      <c r="C156" s="119"/>
      <c r="D156" s="30"/>
      <c r="E156" s="26" t="e">
        <f>SMALL(E139:E150,6)</f>
        <v>#NUM!</v>
      </c>
      <c r="F156" s="31"/>
      <c r="G156" s="31" t="e">
        <f>SMALL(G139:G150,6)</f>
        <v>#NUM!</v>
      </c>
      <c r="H156" s="31"/>
      <c r="I156" s="31" t="e">
        <f>SMALL(I139:I150,6)</f>
        <v>#NUM!</v>
      </c>
      <c r="J156" s="31"/>
      <c r="K156" s="31" t="e">
        <f>SMALL(K139:K150,6)</f>
        <v>#NUM!</v>
      </c>
      <c r="L156" s="32"/>
      <c r="M156" s="28"/>
      <c r="N156" s="2"/>
    </row>
    <row r="157" spans="1:14" ht="16.5" customHeight="1" x14ac:dyDescent="0.25">
      <c r="A157" s="120" t="s">
        <v>19</v>
      </c>
      <c r="B157" s="107"/>
      <c r="C157" s="108"/>
      <c r="D157" s="33"/>
      <c r="E157" s="34" t="e">
        <f>SUM(E139:E150)-E151-E152-E153-E154-E155-E156</f>
        <v>#NUM!</v>
      </c>
      <c r="F157" s="34"/>
      <c r="G157" s="34" t="e">
        <f>SUM(G139:G150)-G151-G152-G153-G154-G155-G156</f>
        <v>#NUM!</v>
      </c>
      <c r="H157" s="34"/>
      <c r="I157" s="34" t="e">
        <f>SUM(I139:I150)-I151-I152-I153-I154-I155-I156</f>
        <v>#NUM!</v>
      </c>
      <c r="J157" s="34"/>
      <c r="K157" s="34" t="e">
        <f>SUM(K139:K150)-K151-K152-K153-K154-K155-K156</f>
        <v>#NUM!</v>
      </c>
      <c r="L157" s="35" t="e">
        <f>SUM($E157+$G157+$I157+$K157)</f>
        <v>#NUM!</v>
      </c>
      <c r="M157" s="17"/>
      <c r="N157" s="2"/>
    </row>
    <row r="158" spans="1:14" ht="16.5" customHeight="1" x14ac:dyDescent="0.2">
      <c r="B158" s="69" t="s">
        <v>46</v>
      </c>
      <c r="C158" s="69">
        <v>3</v>
      </c>
      <c r="D158" s="2">
        <f>COUNTIF(D139:D150,$C$28)</f>
        <v>0</v>
      </c>
      <c r="F158" s="2">
        <f>COUNTIF(F139:F150,$C$28)</f>
        <v>0</v>
      </c>
      <c r="H158" s="2">
        <f>COUNTIF(H139:H150,$C$28)</f>
        <v>0</v>
      </c>
      <c r="J158" s="2">
        <f>COUNTIF(J139:J150,$C$28)</f>
        <v>0</v>
      </c>
      <c r="L158" s="2"/>
      <c r="M158" s="2"/>
      <c r="N158" s="2"/>
    </row>
    <row r="159" spans="1:14" ht="16.5" customHeight="1" x14ac:dyDescent="0.2">
      <c r="B159" s="69" t="s">
        <v>46</v>
      </c>
      <c r="C159" s="69">
        <v>4</v>
      </c>
      <c r="D159" s="2">
        <f>COUNTIF(D139:D150,$C$29)</f>
        <v>0</v>
      </c>
      <c r="F159" s="2">
        <f>COUNTIF(F139:F150,$C$29)</f>
        <v>0</v>
      </c>
      <c r="H159" s="2">
        <f>COUNTIF(H139:H150,$C$29)</f>
        <v>0</v>
      </c>
      <c r="J159" s="2">
        <f>COUNTIF(J139:J150,$C$29)</f>
        <v>0</v>
      </c>
      <c r="L159" s="2"/>
      <c r="M159" s="2"/>
      <c r="N159" s="2"/>
    </row>
    <row r="160" spans="1:14" ht="16.5" customHeight="1" x14ac:dyDescent="0.2">
      <c r="B160" s="69" t="s">
        <v>46</v>
      </c>
      <c r="C160" s="69">
        <v>5</v>
      </c>
      <c r="D160" s="2">
        <f>COUNTIF(D139:D150,$C$30)</f>
        <v>0</v>
      </c>
      <c r="F160" s="2">
        <f>COUNTIF(F139:F150,$C$30)</f>
        <v>0</v>
      </c>
      <c r="H160" s="2">
        <f>COUNTIF(H139:H150,$C$30)</f>
        <v>0</v>
      </c>
      <c r="J160" s="2">
        <f>COUNTIF(J139:J150,$C$30)</f>
        <v>0</v>
      </c>
      <c r="L160" s="2" t="s">
        <v>57</v>
      </c>
      <c r="M160" s="2"/>
      <c r="N160" s="2"/>
    </row>
    <row r="161" spans="1:14" ht="16.5" customHeight="1" x14ac:dyDescent="0.25">
      <c r="A161" s="94" t="s">
        <v>16</v>
      </c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95"/>
      <c r="M161" s="4"/>
      <c r="N161" s="2"/>
    </row>
    <row r="162" spans="1:14" ht="16.5" customHeight="1" x14ac:dyDescent="0.25">
      <c r="A162" s="106" t="s">
        <v>55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8"/>
      <c r="M162" s="4"/>
      <c r="N162" s="2"/>
    </row>
    <row r="163" spans="1:14" ht="16.5" customHeight="1" x14ac:dyDescent="0.25">
      <c r="A163" s="109" t="s">
        <v>5</v>
      </c>
      <c r="B163" s="111" t="s">
        <v>6</v>
      </c>
      <c r="C163" s="113" t="s">
        <v>7</v>
      </c>
      <c r="D163" s="94" t="s">
        <v>8</v>
      </c>
      <c r="E163" s="95"/>
      <c r="F163" s="94" t="s">
        <v>9</v>
      </c>
      <c r="G163" s="95"/>
      <c r="H163" s="94" t="s">
        <v>10</v>
      </c>
      <c r="I163" s="95"/>
      <c r="J163" s="94" t="s">
        <v>11</v>
      </c>
      <c r="K163" s="95"/>
      <c r="L163" s="6" t="s">
        <v>12</v>
      </c>
      <c r="M163" s="4"/>
      <c r="N163" s="2"/>
    </row>
    <row r="164" spans="1:14" ht="16.5" customHeight="1" x14ac:dyDescent="0.25">
      <c r="A164" s="121"/>
      <c r="B164" s="122"/>
      <c r="C164" s="123"/>
      <c r="D164" s="7" t="s">
        <v>14</v>
      </c>
      <c r="E164" s="8" t="s">
        <v>15</v>
      </c>
      <c r="F164" s="7" t="s">
        <v>14</v>
      </c>
      <c r="G164" s="8" t="s">
        <v>15</v>
      </c>
      <c r="H164" s="7" t="s">
        <v>14</v>
      </c>
      <c r="I164" s="8" t="s">
        <v>15</v>
      </c>
      <c r="J164" s="7" t="s">
        <v>14</v>
      </c>
      <c r="K164" s="8" t="s">
        <v>15</v>
      </c>
      <c r="L164" s="9"/>
      <c r="M164" s="4"/>
      <c r="N164" s="2"/>
    </row>
    <row r="165" spans="1:14" ht="16.5" customHeight="1" x14ac:dyDescent="0.2">
      <c r="A165" s="54"/>
      <c r="B165" s="54"/>
      <c r="C165" s="55"/>
      <c r="D165" s="56"/>
      <c r="E165" s="14"/>
      <c r="F165" s="15"/>
      <c r="G165" s="14"/>
      <c r="H165" s="15"/>
      <c r="I165" s="14"/>
      <c r="J165" s="15"/>
      <c r="K165" s="14"/>
      <c r="L165" s="16">
        <f t="shared" ref="L165:L176" si="21">SUM($E165+$G165+$I165+$K165)</f>
        <v>0</v>
      </c>
      <c r="M165" s="17"/>
      <c r="N165" s="2"/>
    </row>
    <row r="166" spans="1:14" ht="16.5" customHeight="1" x14ac:dyDescent="0.2">
      <c r="A166" s="54"/>
      <c r="B166" s="54"/>
      <c r="C166" s="55"/>
      <c r="D166" s="56"/>
      <c r="E166" s="14"/>
      <c r="F166" s="15"/>
      <c r="G166" s="14"/>
      <c r="H166" s="15"/>
      <c r="I166" s="14"/>
      <c r="J166" s="15"/>
      <c r="K166" s="14"/>
      <c r="L166" s="16">
        <f t="shared" si="21"/>
        <v>0</v>
      </c>
      <c r="M166" s="17"/>
      <c r="N166" s="2"/>
    </row>
    <row r="167" spans="1:14" ht="16.5" customHeight="1" x14ac:dyDescent="0.2">
      <c r="A167" s="54"/>
      <c r="B167" s="54"/>
      <c r="C167" s="55"/>
      <c r="D167" s="56"/>
      <c r="E167" s="14"/>
      <c r="F167" s="15"/>
      <c r="G167" s="14"/>
      <c r="H167" s="15"/>
      <c r="I167" s="14"/>
      <c r="J167" s="15"/>
      <c r="K167" s="14"/>
      <c r="L167" s="16">
        <f t="shared" si="21"/>
        <v>0</v>
      </c>
      <c r="M167" s="17"/>
      <c r="N167" s="2"/>
    </row>
    <row r="168" spans="1:14" ht="16.5" customHeight="1" x14ac:dyDescent="0.2">
      <c r="A168" s="54"/>
      <c r="B168" s="54"/>
      <c r="C168" s="57"/>
      <c r="D168" s="56"/>
      <c r="E168" s="14"/>
      <c r="F168" s="15"/>
      <c r="G168" s="14"/>
      <c r="H168" s="15"/>
      <c r="I168" s="14"/>
      <c r="J168" s="15"/>
      <c r="K168" s="14"/>
      <c r="L168" s="16">
        <f t="shared" si="21"/>
        <v>0</v>
      </c>
      <c r="M168" s="17"/>
      <c r="N168" s="2"/>
    </row>
    <row r="169" spans="1:14" ht="16.5" customHeight="1" x14ac:dyDescent="0.2">
      <c r="A169" s="54"/>
      <c r="B169" s="54"/>
      <c r="C169" s="58"/>
      <c r="D169" s="56"/>
      <c r="E169" s="14"/>
      <c r="F169" s="15"/>
      <c r="G169" s="14"/>
      <c r="H169" s="15"/>
      <c r="I169" s="14"/>
      <c r="J169" s="15"/>
      <c r="K169" s="14"/>
      <c r="L169" s="16">
        <f t="shared" si="21"/>
        <v>0</v>
      </c>
      <c r="M169" s="17"/>
      <c r="N169" s="2"/>
    </row>
    <row r="170" spans="1:14" ht="16.5" customHeight="1" x14ac:dyDescent="0.2">
      <c r="A170" s="54"/>
      <c r="B170" s="54"/>
      <c r="C170" s="55"/>
      <c r="D170" s="56"/>
      <c r="E170" s="14"/>
      <c r="F170" s="15"/>
      <c r="G170" s="14"/>
      <c r="H170" s="15"/>
      <c r="I170" s="14"/>
      <c r="J170" s="15"/>
      <c r="K170" s="14"/>
      <c r="L170" s="16">
        <f t="shared" si="21"/>
        <v>0</v>
      </c>
      <c r="M170" s="17"/>
      <c r="N170" s="2"/>
    </row>
    <row r="171" spans="1:14" ht="16.5" customHeight="1" x14ac:dyDescent="0.2">
      <c r="A171" s="54"/>
      <c r="B171" s="54"/>
      <c r="C171" s="58"/>
      <c r="D171" s="56"/>
      <c r="E171" s="14"/>
      <c r="F171" s="15"/>
      <c r="G171" s="14"/>
      <c r="H171" s="15"/>
      <c r="I171" s="14"/>
      <c r="J171" s="15"/>
      <c r="K171" s="14"/>
      <c r="L171" s="16">
        <f t="shared" si="21"/>
        <v>0</v>
      </c>
      <c r="M171" s="17"/>
      <c r="N171" s="2"/>
    </row>
    <row r="172" spans="1:14" ht="16.5" customHeight="1" x14ac:dyDescent="0.2">
      <c r="A172" s="54"/>
      <c r="B172" s="54"/>
      <c r="C172" s="55"/>
      <c r="D172" s="56"/>
      <c r="E172" s="14"/>
      <c r="F172" s="15"/>
      <c r="G172" s="14"/>
      <c r="H172" s="15"/>
      <c r="I172" s="14"/>
      <c r="J172" s="15"/>
      <c r="K172" s="14"/>
      <c r="L172" s="16">
        <f t="shared" si="21"/>
        <v>0</v>
      </c>
      <c r="M172" s="17"/>
      <c r="N172" s="2"/>
    </row>
    <row r="173" spans="1:14" ht="16.5" customHeight="1" x14ac:dyDescent="0.2">
      <c r="A173" s="54"/>
      <c r="B173" s="54"/>
      <c r="C173" s="55"/>
      <c r="D173" s="56"/>
      <c r="E173" s="14"/>
      <c r="F173" s="15"/>
      <c r="G173" s="14"/>
      <c r="H173" s="15"/>
      <c r="I173" s="14"/>
      <c r="J173" s="15"/>
      <c r="K173" s="14"/>
      <c r="L173" s="16">
        <f t="shared" si="21"/>
        <v>0</v>
      </c>
      <c r="M173" s="17"/>
      <c r="N173" s="2"/>
    </row>
    <row r="174" spans="1:14" ht="16.5" customHeight="1" x14ac:dyDescent="0.2">
      <c r="A174" s="54"/>
      <c r="B174" s="54"/>
      <c r="C174" s="55"/>
      <c r="D174" s="56"/>
      <c r="E174" s="14"/>
      <c r="F174" s="15"/>
      <c r="G174" s="14"/>
      <c r="H174" s="15"/>
      <c r="I174" s="14"/>
      <c r="J174" s="15"/>
      <c r="K174" s="14"/>
      <c r="L174" s="16">
        <f t="shared" si="21"/>
        <v>0</v>
      </c>
      <c r="M174" s="17"/>
      <c r="N174" s="2"/>
    </row>
    <row r="175" spans="1:14" ht="16.5" customHeight="1" x14ac:dyDescent="0.2">
      <c r="A175" s="54"/>
      <c r="B175" s="54"/>
      <c r="C175" s="59"/>
      <c r="D175" s="56"/>
      <c r="E175" s="14"/>
      <c r="F175" s="15"/>
      <c r="G175" s="14"/>
      <c r="H175" s="15"/>
      <c r="I175" s="14"/>
      <c r="J175" s="15"/>
      <c r="K175" s="14"/>
      <c r="L175" s="16">
        <f t="shared" si="21"/>
        <v>0</v>
      </c>
      <c r="M175" s="17"/>
      <c r="N175" s="2"/>
    </row>
    <row r="176" spans="1:14" ht="16.5" customHeight="1" x14ac:dyDescent="0.2">
      <c r="A176" s="54"/>
      <c r="B176" s="54"/>
      <c r="C176" s="59"/>
      <c r="D176" s="56"/>
      <c r="E176" s="14"/>
      <c r="F176" s="15"/>
      <c r="G176" s="14"/>
      <c r="H176" s="15"/>
      <c r="I176" s="14"/>
      <c r="J176" s="15"/>
      <c r="K176" s="14"/>
      <c r="L176" s="16">
        <f t="shared" si="21"/>
        <v>0</v>
      </c>
      <c r="M176" s="17"/>
      <c r="N176" s="2"/>
    </row>
    <row r="177" spans="1:14" ht="16.5" customHeight="1" x14ac:dyDescent="0.2">
      <c r="A177" s="118" t="s">
        <v>18</v>
      </c>
      <c r="B177" s="97"/>
      <c r="C177" s="119"/>
      <c r="D177" s="25"/>
      <c r="E177" s="26" t="e">
        <f>SMALL(E165:E176,1)</f>
        <v>#NUM!</v>
      </c>
      <c r="F177" s="26"/>
      <c r="G177" s="26" t="e">
        <f>SMALL(G165:G176,1)</f>
        <v>#NUM!</v>
      </c>
      <c r="H177" s="26"/>
      <c r="I177" s="26" t="e">
        <f>SMALL(I165:I176,1)</f>
        <v>#NUM!</v>
      </c>
      <c r="J177" s="26"/>
      <c r="K177" s="26" t="e">
        <f>SMALL(K165:K176,1)</f>
        <v>#NUM!</v>
      </c>
      <c r="L177" s="16"/>
      <c r="M177" s="17"/>
      <c r="N177" s="2"/>
    </row>
    <row r="178" spans="1:14" ht="16.5" customHeight="1" x14ac:dyDescent="0.2">
      <c r="A178" s="118" t="s">
        <v>18</v>
      </c>
      <c r="B178" s="97"/>
      <c r="C178" s="119"/>
      <c r="D178" s="25"/>
      <c r="E178" s="26" t="e">
        <f>SMALL(E165:E176,2)</f>
        <v>#NUM!</v>
      </c>
      <c r="F178" s="26"/>
      <c r="G178" s="26" t="e">
        <f>SMALL(G165:G176,2)</f>
        <v>#NUM!</v>
      </c>
      <c r="H178" s="26"/>
      <c r="I178" s="26" t="e">
        <f>SMALL(I165:I176,2)</f>
        <v>#NUM!</v>
      </c>
      <c r="J178" s="26"/>
      <c r="K178" s="26" t="e">
        <f>SMALL(K165:K176,2)</f>
        <v>#NUM!</v>
      </c>
      <c r="L178" s="27"/>
      <c r="M178" s="28"/>
      <c r="N178" s="2"/>
    </row>
    <row r="179" spans="1:14" ht="16.5" customHeight="1" x14ac:dyDescent="0.2">
      <c r="A179" s="118" t="s">
        <v>18</v>
      </c>
      <c r="B179" s="97"/>
      <c r="C179" s="119"/>
      <c r="D179" s="25"/>
      <c r="E179" s="26" t="e">
        <f>SMALL(E165:E176,3)</f>
        <v>#NUM!</v>
      </c>
      <c r="F179" s="26"/>
      <c r="G179" s="26" t="e">
        <f>SMALL(G165:G176,3)</f>
        <v>#NUM!</v>
      </c>
      <c r="H179" s="26"/>
      <c r="I179" s="26" t="e">
        <f>SMALL(I165:I176,3)</f>
        <v>#NUM!</v>
      </c>
      <c r="J179" s="26"/>
      <c r="K179" s="26" t="e">
        <f>SMALL(K165:K176,3)</f>
        <v>#NUM!</v>
      </c>
      <c r="L179" s="27"/>
      <c r="M179" s="28"/>
      <c r="N179" s="2"/>
    </row>
    <row r="180" spans="1:14" ht="16.5" customHeight="1" x14ac:dyDescent="0.2">
      <c r="A180" s="118" t="s">
        <v>18</v>
      </c>
      <c r="B180" s="97"/>
      <c r="C180" s="119"/>
      <c r="D180" s="25"/>
      <c r="E180" s="26" t="e">
        <f>SMALL(E165:E176,4)</f>
        <v>#NUM!</v>
      </c>
      <c r="F180" s="26"/>
      <c r="G180" s="26" t="e">
        <f>SMALL(G165:G176,4)</f>
        <v>#NUM!</v>
      </c>
      <c r="H180" s="26"/>
      <c r="I180" s="26" t="e">
        <f>SMALL(I165:I176,4)</f>
        <v>#NUM!</v>
      </c>
      <c r="J180" s="26"/>
      <c r="K180" s="26" t="e">
        <f>SMALL(K165:K176,4)</f>
        <v>#NUM!</v>
      </c>
      <c r="L180" s="27"/>
      <c r="M180" s="28"/>
      <c r="N180" s="2"/>
    </row>
    <row r="181" spans="1:14" ht="16.5" customHeight="1" x14ac:dyDescent="0.2">
      <c r="A181" s="118" t="s">
        <v>18</v>
      </c>
      <c r="B181" s="97"/>
      <c r="C181" s="119"/>
      <c r="D181" s="30"/>
      <c r="E181" s="26" t="e">
        <f>SMALL(E165:E176,5)</f>
        <v>#NUM!</v>
      </c>
      <c r="F181" s="31"/>
      <c r="G181" s="31" t="e">
        <f>SMALL(G165:G176,5)</f>
        <v>#NUM!</v>
      </c>
      <c r="H181" s="31"/>
      <c r="I181" s="26" t="e">
        <f>SMALL(I165:I176,5)</f>
        <v>#NUM!</v>
      </c>
      <c r="J181" s="31"/>
      <c r="K181" s="31" t="e">
        <f>SMALL(K165:K176,5)</f>
        <v>#NUM!</v>
      </c>
      <c r="L181" s="32"/>
      <c r="M181" s="28"/>
      <c r="N181" s="2"/>
    </row>
    <row r="182" spans="1:14" ht="16.5" customHeight="1" x14ac:dyDescent="0.2">
      <c r="A182" s="118" t="s">
        <v>18</v>
      </c>
      <c r="B182" s="97"/>
      <c r="C182" s="119"/>
      <c r="D182" s="30"/>
      <c r="E182" s="26" t="e">
        <f>SMALL(E165:E176,6)</f>
        <v>#NUM!</v>
      </c>
      <c r="F182" s="31"/>
      <c r="G182" s="31" t="e">
        <f>SMALL(G165:G176,6)</f>
        <v>#NUM!</v>
      </c>
      <c r="H182" s="31"/>
      <c r="I182" s="31" t="e">
        <f>SMALL(I165:I176,6)</f>
        <v>#NUM!</v>
      </c>
      <c r="J182" s="31"/>
      <c r="K182" s="31" t="e">
        <f>SMALL(K165:K176,6)</f>
        <v>#NUM!</v>
      </c>
      <c r="L182" s="32"/>
      <c r="M182" s="28"/>
      <c r="N182" s="2"/>
    </row>
    <row r="183" spans="1:14" ht="16.5" customHeight="1" x14ac:dyDescent="0.25">
      <c r="A183" s="120" t="s">
        <v>19</v>
      </c>
      <c r="B183" s="107"/>
      <c r="C183" s="108"/>
      <c r="D183" s="33"/>
      <c r="E183" s="34" t="e">
        <f>SUM(E165:E176)-E177-E178-E179-E180-E181-E182</f>
        <v>#NUM!</v>
      </c>
      <c r="F183" s="34"/>
      <c r="G183" s="34" t="e">
        <f>SUM(G165:G176)-G177-G178-G179-G180-G181-G182</f>
        <v>#NUM!</v>
      </c>
      <c r="H183" s="34"/>
      <c r="I183" s="34" t="e">
        <f>SUM(I165:I176)-I177-I178-I179-I180-I181-I182</f>
        <v>#NUM!</v>
      </c>
      <c r="J183" s="34"/>
      <c r="K183" s="34" t="e">
        <f>SUM(K165:K176)-K177-K178-K179-K180-K181-K182</f>
        <v>#NUM!</v>
      </c>
      <c r="L183" s="35" t="e">
        <f>SUM($E183+$G183+$I183+$K183)</f>
        <v>#NUM!</v>
      </c>
      <c r="M183" s="17"/>
      <c r="N183" s="2"/>
    </row>
    <row r="184" spans="1:14" ht="16.5" customHeight="1" x14ac:dyDescent="0.2">
      <c r="B184" s="69" t="s">
        <v>46</v>
      </c>
      <c r="C184" s="69">
        <v>3</v>
      </c>
      <c r="D184" s="2">
        <f>COUNTIF(D165:D176,$C$28)</f>
        <v>0</v>
      </c>
      <c r="F184" s="2">
        <f>COUNTIF(F165:F176,$C$28)</f>
        <v>0</v>
      </c>
      <c r="H184" s="2">
        <f>COUNTIF(H165:H176,$C$28)</f>
        <v>0</v>
      </c>
      <c r="J184" s="2">
        <f>COUNTIF(J165:J176,$C$28)</f>
        <v>0</v>
      </c>
      <c r="L184" s="2"/>
      <c r="M184" s="2"/>
      <c r="N184" s="2"/>
    </row>
    <row r="185" spans="1:14" ht="16.5" customHeight="1" x14ac:dyDescent="0.2">
      <c r="B185" s="69" t="s">
        <v>46</v>
      </c>
      <c r="C185" s="69">
        <v>4</v>
      </c>
      <c r="D185" s="2">
        <f>COUNTIF(D165:D176,$C$29)</f>
        <v>0</v>
      </c>
      <c r="F185" s="2">
        <f>COUNTIF(F165:F176,$C$29)</f>
        <v>0</v>
      </c>
      <c r="H185" s="2">
        <f>COUNTIF(H165:H176,$C$29)</f>
        <v>0</v>
      </c>
      <c r="J185" s="2">
        <f>COUNTIF(J165:J176,$C$29)</f>
        <v>0</v>
      </c>
      <c r="L185" s="2"/>
      <c r="M185" s="2"/>
      <c r="N185" s="2"/>
    </row>
    <row r="186" spans="1:14" ht="16.5" customHeight="1" x14ac:dyDescent="0.2">
      <c r="B186" s="69" t="s">
        <v>46</v>
      </c>
      <c r="C186" s="69">
        <v>5</v>
      </c>
      <c r="D186" s="2">
        <f>COUNTIF(D165:D176,$C$30)</f>
        <v>0</v>
      </c>
      <c r="F186" s="2">
        <f>COUNTIF(F165:F176,$C$30)</f>
        <v>0</v>
      </c>
      <c r="H186" s="2">
        <f>COUNTIF(H165:H176,$C$30)</f>
        <v>0</v>
      </c>
      <c r="J186" s="2">
        <f>COUNTIF(J165:J176,$C$30)</f>
        <v>0</v>
      </c>
      <c r="L186" s="2" t="s">
        <v>57</v>
      </c>
      <c r="M186" s="2"/>
      <c r="N186" s="2"/>
    </row>
    <row r="187" spans="1:14" ht="16.5" customHeight="1" x14ac:dyDescent="0.25">
      <c r="A187" s="94" t="s">
        <v>16</v>
      </c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95"/>
      <c r="M187" s="4"/>
      <c r="N187" s="2"/>
    </row>
    <row r="188" spans="1:14" ht="16.5" customHeight="1" x14ac:dyDescent="0.25">
      <c r="A188" s="106" t="s">
        <v>55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8"/>
      <c r="M188" s="4"/>
      <c r="N188" s="2"/>
    </row>
    <row r="189" spans="1:14" ht="16.5" customHeight="1" x14ac:dyDescent="0.25">
      <c r="A189" s="109" t="s">
        <v>5</v>
      </c>
      <c r="B189" s="111" t="s">
        <v>6</v>
      </c>
      <c r="C189" s="113" t="s">
        <v>7</v>
      </c>
      <c r="D189" s="94" t="s">
        <v>8</v>
      </c>
      <c r="E189" s="95"/>
      <c r="F189" s="94" t="s">
        <v>9</v>
      </c>
      <c r="G189" s="95"/>
      <c r="H189" s="94" t="s">
        <v>10</v>
      </c>
      <c r="I189" s="95"/>
      <c r="J189" s="94" t="s">
        <v>11</v>
      </c>
      <c r="K189" s="95"/>
      <c r="L189" s="6" t="s">
        <v>12</v>
      </c>
      <c r="M189" s="4"/>
      <c r="N189" s="2"/>
    </row>
    <row r="190" spans="1:14" ht="16.5" customHeight="1" x14ac:dyDescent="0.25">
      <c r="A190" s="121"/>
      <c r="B190" s="122"/>
      <c r="C190" s="123"/>
      <c r="D190" s="7" t="s">
        <v>14</v>
      </c>
      <c r="E190" s="8" t="s">
        <v>15</v>
      </c>
      <c r="F190" s="7" t="s">
        <v>14</v>
      </c>
      <c r="G190" s="8" t="s">
        <v>15</v>
      </c>
      <c r="H190" s="7" t="s">
        <v>14</v>
      </c>
      <c r="I190" s="8" t="s">
        <v>15</v>
      </c>
      <c r="J190" s="7" t="s">
        <v>14</v>
      </c>
      <c r="K190" s="8" t="s">
        <v>15</v>
      </c>
      <c r="L190" s="9"/>
      <c r="M190" s="4"/>
      <c r="N190" s="2"/>
    </row>
    <row r="191" spans="1:14" ht="16.5" customHeight="1" x14ac:dyDescent="0.2">
      <c r="A191" s="54"/>
      <c r="B191" s="54"/>
      <c r="C191" s="55"/>
      <c r="D191" s="56"/>
      <c r="E191" s="14"/>
      <c r="F191" s="15"/>
      <c r="G191" s="14"/>
      <c r="H191" s="15"/>
      <c r="I191" s="14"/>
      <c r="J191" s="15"/>
      <c r="K191" s="14"/>
      <c r="L191" s="16">
        <f t="shared" ref="L191:L202" si="22">SUM($E191+$G191+$I191+$K191)</f>
        <v>0</v>
      </c>
      <c r="M191" s="17"/>
      <c r="N191" s="2"/>
    </row>
    <row r="192" spans="1:14" ht="16.5" customHeight="1" x14ac:dyDescent="0.2">
      <c r="A192" s="54"/>
      <c r="B192" s="54"/>
      <c r="C192" s="55"/>
      <c r="D192" s="56"/>
      <c r="E192" s="14"/>
      <c r="F192" s="15"/>
      <c r="G192" s="14"/>
      <c r="H192" s="15"/>
      <c r="I192" s="14"/>
      <c r="J192" s="15"/>
      <c r="K192" s="14"/>
      <c r="L192" s="16">
        <f t="shared" si="22"/>
        <v>0</v>
      </c>
      <c r="M192" s="17"/>
      <c r="N192" s="2"/>
    </row>
    <row r="193" spans="1:14" ht="16.5" customHeight="1" x14ac:dyDescent="0.2">
      <c r="A193" s="54"/>
      <c r="B193" s="54"/>
      <c r="C193" s="55"/>
      <c r="D193" s="56"/>
      <c r="E193" s="14"/>
      <c r="F193" s="15"/>
      <c r="G193" s="14"/>
      <c r="H193" s="15"/>
      <c r="I193" s="14"/>
      <c r="J193" s="15"/>
      <c r="K193" s="14"/>
      <c r="L193" s="16">
        <f t="shared" si="22"/>
        <v>0</v>
      </c>
      <c r="M193" s="17"/>
      <c r="N193" s="2"/>
    </row>
    <row r="194" spans="1:14" ht="16.5" customHeight="1" x14ac:dyDescent="0.2">
      <c r="A194" s="54"/>
      <c r="B194" s="54"/>
      <c r="C194" s="57"/>
      <c r="D194" s="56"/>
      <c r="E194" s="14"/>
      <c r="F194" s="15"/>
      <c r="G194" s="14"/>
      <c r="H194" s="15"/>
      <c r="I194" s="14"/>
      <c r="J194" s="15"/>
      <c r="K194" s="14"/>
      <c r="L194" s="16">
        <f t="shared" si="22"/>
        <v>0</v>
      </c>
      <c r="M194" s="17"/>
      <c r="N194" s="2"/>
    </row>
    <row r="195" spans="1:14" ht="16.5" customHeight="1" x14ac:dyDescent="0.2">
      <c r="A195" s="54"/>
      <c r="B195" s="54"/>
      <c r="C195" s="58"/>
      <c r="D195" s="56"/>
      <c r="E195" s="14"/>
      <c r="F195" s="15"/>
      <c r="G195" s="14"/>
      <c r="H195" s="15"/>
      <c r="I195" s="14"/>
      <c r="J195" s="15"/>
      <c r="K195" s="14"/>
      <c r="L195" s="16">
        <f t="shared" si="22"/>
        <v>0</v>
      </c>
      <c r="M195" s="17"/>
      <c r="N195" s="2"/>
    </row>
    <row r="196" spans="1:14" ht="16.5" customHeight="1" x14ac:dyDescent="0.2">
      <c r="A196" s="54"/>
      <c r="B196" s="54"/>
      <c r="C196" s="55"/>
      <c r="D196" s="56"/>
      <c r="E196" s="14"/>
      <c r="F196" s="15"/>
      <c r="G196" s="14"/>
      <c r="H196" s="15"/>
      <c r="I196" s="14"/>
      <c r="J196" s="15"/>
      <c r="K196" s="14"/>
      <c r="L196" s="16">
        <f t="shared" si="22"/>
        <v>0</v>
      </c>
      <c r="M196" s="17"/>
      <c r="N196" s="2"/>
    </row>
    <row r="197" spans="1:14" ht="16.5" customHeight="1" x14ac:dyDescent="0.2">
      <c r="A197" s="54"/>
      <c r="B197" s="54"/>
      <c r="C197" s="58"/>
      <c r="D197" s="56"/>
      <c r="E197" s="14"/>
      <c r="F197" s="15"/>
      <c r="G197" s="14"/>
      <c r="H197" s="15"/>
      <c r="I197" s="14"/>
      <c r="J197" s="15"/>
      <c r="K197" s="14"/>
      <c r="L197" s="16">
        <f t="shared" si="22"/>
        <v>0</v>
      </c>
      <c r="M197" s="17"/>
      <c r="N197" s="2"/>
    </row>
    <row r="198" spans="1:14" ht="16.5" customHeight="1" x14ac:dyDescent="0.2">
      <c r="A198" s="54"/>
      <c r="B198" s="54"/>
      <c r="C198" s="55"/>
      <c r="D198" s="56"/>
      <c r="E198" s="14"/>
      <c r="F198" s="15"/>
      <c r="G198" s="14"/>
      <c r="H198" s="15"/>
      <c r="I198" s="14"/>
      <c r="J198" s="15"/>
      <c r="K198" s="14"/>
      <c r="L198" s="16">
        <f t="shared" si="22"/>
        <v>0</v>
      </c>
      <c r="M198" s="17"/>
      <c r="N198" s="2"/>
    </row>
    <row r="199" spans="1:14" ht="16.5" customHeight="1" x14ac:dyDescent="0.2">
      <c r="A199" s="54"/>
      <c r="B199" s="54"/>
      <c r="C199" s="55"/>
      <c r="D199" s="56"/>
      <c r="E199" s="14"/>
      <c r="F199" s="15"/>
      <c r="G199" s="14"/>
      <c r="H199" s="15"/>
      <c r="I199" s="14"/>
      <c r="J199" s="15"/>
      <c r="K199" s="14"/>
      <c r="L199" s="16">
        <f t="shared" si="22"/>
        <v>0</v>
      </c>
      <c r="M199" s="17"/>
      <c r="N199" s="2"/>
    </row>
    <row r="200" spans="1:14" ht="16.5" customHeight="1" x14ac:dyDescent="0.2">
      <c r="A200" s="54"/>
      <c r="B200" s="54"/>
      <c r="C200" s="55"/>
      <c r="D200" s="56"/>
      <c r="E200" s="14"/>
      <c r="F200" s="15"/>
      <c r="G200" s="14"/>
      <c r="H200" s="15"/>
      <c r="I200" s="14"/>
      <c r="J200" s="15"/>
      <c r="K200" s="14"/>
      <c r="L200" s="16">
        <f t="shared" si="22"/>
        <v>0</v>
      </c>
      <c r="M200" s="17"/>
      <c r="N200" s="2"/>
    </row>
    <row r="201" spans="1:14" ht="16.5" customHeight="1" x14ac:dyDescent="0.2">
      <c r="A201" s="54"/>
      <c r="B201" s="54"/>
      <c r="C201" s="59"/>
      <c r="D201" s="56"/>
      <c r="E201" s="14"/>
      <c r="F201" s="15"/>
      <c r="G201" s="14"/>
      <c r="H201" s="15"/>
      <c r="I201" s="14"/>
      <c r="J201" s="15"/>
      <c r="K201" s="14"/>
      <c r="L201" s="16">
        <f t="shared" si="22"/>
        <v>0</v>
      </c>
      <c r="M201" s="17"/>
      <c r="N201" s="2"/>
    </row>
    <row r="202" spans="1:14" ht="16.5" customHeight="1" x14ac:dyDescent="0.2">
      <c r="A202" s="54"/>
      <c r="B202" s="54"/>
      <c r="C202" s="59"/>
      <c r="D202" s="56"/>
      <c r="E202" s="14"/>
      <c r="F202" s="15"/>
      <c r="G202" s="14"/>
      <c r="H202" s="15"/>
      <c r="I202" s="14"/>
      <c r="J202" s="15"/>
      <c r="K202" s="14"/>
      <c r="L202" s="16">
        <f t="shared" si="22"/>
        <v>0</v>
      </c>
      <c r="M202" s="17"/>
      <c r="N202" s="2"/>
    </row>
    <row r="203" spans="1:14" ht="16.5" customHeight="1" x14ac:dyDescent="0.2">
      <c r="A203" s="118" t="s">
        <v>18</v>
      </c>
      <c r="B203" s="97"/>
      <c r="C203" s="119"/>
      <c r="D203" s="25"/>
      <c r="E203" s="26" t="e">
        <f>SMALL(E191:E202,1)</f>
        <v>#NUM!</v>
      </c>
      <c r="F203" s="26"/>
      <c r="G203" s="26" t="e">
        <f>SMALL(G191:G202,1)</f>
        <v>#NUM!</v>
      </c>
      <c r="H203" s="26"/>
      <c r="I203" s="26" t="e">
        <f>SMALL(I191:I202,1)</f>
        <v>#NUM!</v>
      </c>
      <c r="J203" s="26"/>
      <c r="K203" s="26" t="e">
        <f>SMALL(K191:K202,1)</f>
        <v>#NUM!</v>
      </c>
      <c r="L203" s="16"/>
      <c r="M203" s="17"/>
      <c r="N203" s="2"/>
    </row>
    <row r="204" spans="1:14" ht="16.5" customHeight="1" x14ac:dyDescent="0.2">
      <c r="A204" s="118" t="s">
        <v>18</v>
      </c>
      <c r="B204" s="97"/>
      <c r="C204" s="119"/>
      <c r="D204" s="25"/>
      <c r="E204" s="26" t="e">
        <f>SMALL(E191:E202,2)</f>
        <v>#NUM!</v>
      </c>
      <c r="F204" s="26"/>
      <c r="G204" s="26" t="e">
        <f>SMALL(G191:G202,2)</f>
        <v>#NUM!</v>
      </c>
      <c r="H204" s="26"/>
      <c r="I204" s="26" t="e">
        <f>SMALL(I191:I202,2)</f>
        <v>#NUM!</v>
      </c>
      <c r="J204" s="26"/>
      <c r="K204" s="26" t="e">
        <f>SMALL(K191:K202,2)</f>
        <v>#NUM!</v>
      </c>
      <c r="L204" s="27"/>
      <c r="M204" s="28"/>
      <c r="N204" s="2"/>
    </row>
    <row r="205" spans="1:14" ht="16.5" customHeight="1" x14ac:dyDescent="0.2">
      <c r="A205" s="118" t="s">
        <v>18</v>
      </c>
      <c r="B205" s="97"/>
      <c r="C205" s="119"/>
      <c r="D205" s="25"/>
      <c r="E205" s="26" t="e">
        <f>SMALL(E191:E202,3)</f>
        <v>#NUM!</v>
      </c>
      <c r="F205" s="26"/>
      <c r="G205" s="26" t="e">
        <f>SMALL(G191:G202,3)</f>
        <v>#NUM!</v>
      </c>
      <c r="H205" s="26"/>
      <c r="I205" s="26" t="e">
        <f>SMALL(I191:I202,3)</f>
        <v>#NUM!</v>
      </c>
      <c r="J205" s="26"/>
      <c r="K205" s="26" t="e">
        <f>SMALL(K191:K202,3)</f>
        <v>#NUM!</v>
      </c>
      <c r="L205" s="27"/>
      <c r="M205" s="28"/>
      <c r="N205" s="2"/>
    </row>
    <row r="206" spans="1:14" ht="16.5" customHeight="1" x14ac:dyDescent="0.2">
      <c r="A206" s="118" t="s">
        <v>18</v>
      </c>
      <c r="B206" s="97"/>
      <c r="C206" s="119"/>
      <c r="D206" s="25"/>
      <c r="E206" s="26" t="e">
        <f>SMALL(E191:E202,4)</f>
        <v>#NUM!</v>
      </c>
      <c r="F206" s="26"/>
      <c r="G206" s="26" t="e">
        <f>SMALL(G191:G202,4)</f>
        <v>#NUM!</v>
      </c>
      <c r="H206" s="26"/>
      <c r="I206" s="26" t="e">
        <f>SMALL(I191:I202,4)</f>
        <v>#NUM!</v>
      </c>
      <c r="J206" s="26"/>
      <c r="K206" s="26" t="e">
        <f>SMALL(K191:K202,4)</f>
        <v>#NUM!</v>
      </c>
      <c r="L206" s="27"/>
      <c r="M206" s="28"/>
      <c r="N206" s="2"/>
    </row>
    <row r="207" spans="1:14" ht="16.5" customHeight="1" x14ac:dyDescent="0.2">
      <c r="A207" s="118" t="s">
        <v>18</v>
      </c>
      <c r="B207" s="97"/>
      <c r="C207" s="119"/>
      <c r="D207" s="30"/>
      <c r="E207" s="26" t="e">
        <f>SMALL(E191:E202,5)</f>
        <v>#NUM!</v>
      </c>
      <c r="F207" s="31"/>
      <c r="G207" s="31" t="e">
        <f>SMALL(G191:G202,5)</f>
        <v>#NUM!</v>
      </c>
      <c r="H207" s="31"/>
      <c r="I207" s="26" t="e">
        <f>SMALL(I191:I202,5)</f>
        <v>#NUM!</v>
      </c>
      <c r="J207" s="31"/>
      <c r="K207" s="31" t="e">
        <f>SMALL(K191:K202,5)</f>
        <v>#NUM!</v>
      </c>
      <c r="L207" s="32"/>
      <c r="M207" s="28"/>
      <c r="N207" s="2"/>
    </row>
    <row r="208" spans="1:14" ht="16.5" customHeight="1" x14ac:dyDescent="0.2">
      <c r="A208" s="118" t="s">
        <v>18</v>
      </c>
      <c r="B208" s="97"/>
      <c r="C208" s="119"/>
      <c r="D208" s="30"/>
      <c r="E208" s="26" t="e">
        <f>SMALL(E191:E202,6)</f>
        <v>#NUM!</v>
      </c>
      <c r="F208" s="31"/>
      <c r="G208" s="31" t="e">
        <f>SMALL(G191:G202,6)</f>
        <v>#NUM!</v>
      </c>
      <c r="H208" s="31"/>
      <c r="I208" s="31" t="e">
        <f>SMALL(I191:I202,6)</f>
        <v>#NUM!</v>
      </c>
      <c r="J208" s="31"/>
      <c r="K208" s="31" t="e">
        <f>SMALL(K191:K202,6)</f>
        <v>#NUM!</v>
      </c>
      <c r="L208" s="32"/>
      <c r="M208" s="28"/>
      <c r="N208" s="2"/>
    </row>
    <row r="209" spans="1:14" ht="16.5" customHeight="1" x14ac:dyDescent="0.25">
      <c r="A209" s="120" t="s">
        <v>19</v>
      </c>
      <c r="B209" s="107"/>
      <c r="C209" s="108"/>
      <c r="D209" s="33"/>
      <c r="E209" s="34" t="e">
        <f>SUM(E191:E202)-E203-E204-E205-E206-E207-E208</f>
        <v>#NUM!</v>
      </c>
      <c r="F209" s="34"/>
      <c r="G209" s="34" t="e">
        <f>SUM(G191:G202)-G203-G204-G205-G206-G207-G208</f>
        <v>#NUM!</v>
      </c>
      <c r="H209" s="34"/>
      <c r="I209" s="34" t="e">
        <f>SUM(I191:I202)-I203-I204-I205-I206-I207-I208</f>
        <v>#NUM!</v>
      </c>
      <c r="J209" s="34"/>
      <c r="K209" s="34" t="e">
        <f>SUM(K191:K202)-K203-K204-K205-K206-K207-K208</f>
        <v>#NUM!</v>
      </c>
      <c r="L209" s="35" t="e">
        <f>SUM($E209+$G209+$I209+$K209)</f>
        <v>#NUM!</v>
      </c>
      <c r="M209" s="17"/>
      <c r="N209" s="2"/>
    </row>
    <row r="210" spans="1:14" ht="16.5" customHeight="1" x14ac:dyDescent="0.2">
      <c r="B210" s="69" t="s">
        <v>46</v>
      </c>
      <c r="C210" s="69">
        <v>3</v>
      </c>
      <c r="D210" s="2">
        <f>COUNTIF(D191:D202,$C$28)</f>
        <v>0</v>
      </c>
      <c r="F210" s="2">
        <f>COUNTIF(F191:F202,$C$28)</f>
        <v>0</v>
      </c>
      <c r="H210" s="2">
        <f>COUNTIF(H191:H202,$C$28)</f>
        <v>0</v>
      </c>
      <c r="J210" s="2">
        <f>COUNTIF(J191:J202,$C$28)</f>
        <v>0</v>
      </c>
      <c r="L210" s="2"/>
      <c r="M210" s="2"/>
      <c r="N210" s="2"/>
    </row>
    <row r="211" spans="1:14" ht="16.5" customHeight="1" x14ac:dyDescent="0.2">
      <c r="B211" s="69" t="s">
        <v>46</v>
      </c>
      <c r="C211" s="69">
        <v>4</v>
      </c>
      <c r="D211" s="2">
        <f>COUNTIF(D191:D202,$C$29)</f>
        <v>0</v>
      </c>
      <c r="F211" s="2">
        <f>COUNTIF(F191:F202,$C$29)</f>
        <v>0</v>
      </c>
      <c r="H211" s="2">
        <f>COUNTIF(H191:H202,$C$29)</f>
        <v>0</v>
      </c>
      <c r="J211" s="2">
        <f>COUNTIF(J191:J202,$C$29)</f>
        <v>0</v>
      </c>
      <c r="L211" s="2"/>
      <c r="M211" s="2"/>
      <c r="N211" s="2"/>
    </row>
    <row r="212" spans="1:14" ht="16.5" customHeight="1" x14ac:dyDescent="0.2">
      <c r="B212" s="69" t="s">
        <v>46</v>
      </c>
      <c r="C212" s="69">
        <v>5</v>
      </c>
      <c r="D212" s="2">
        <f>COUNTIF(D191:D202,$C$30)</f>
        <v>0</v>
      </c>
      <c r="F212" s="2">
        <f>COUNTIF(F191:F202,$C$30)</f>
        <v>0</v>
      </c>
      <c r="H212" s="2">
        <f>COUNTIF(H191:H202,$C$30)</f>
        <v>0</v>
      </c>
      <c r="J212" s="2">
        <f>COUNTIF(J191:J202,$C$30)</f>
        <v>0</v>
      </c>
      <c r="L212" s="2" t="s">
        <v>57</v>
      </c>
      <c r="M212" s="2"/>
      <c r="N212" s="2"/>
    </row>
    <row r="213" spans="1:14" ht="16.5" customHeight="1" x14ac:dyDescent="0.25">
      <c r="A213" s="94" t="s">
        <v>16</v>
      </c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95"/>
      <c r="M213" s="4"/>
      <c r="N213" s="2"/>
    </row>
    <row r="214" spans="1:14" ht="16.5" customHeight="1" x14ac:dyDescent="0.25">
      <c r="A214" s="106" t="s">
        <v>55</v>
      </c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8"/>
      <c r="M214" s="4"/>
      <c r="N214" s="2"/>
    </row>
    <row r="215" spans="1:14" ht="16.5" customHeight="1" x14ac:dyDescent="0.25">
      <c r="A215" s="109" t="s">
        <v>5</v>
      </c>
      <c r="B215" s="111" t="s">
        <v>6</v>
      </c>
      <c r="C215" s="113" t="s">
        <v>7</v>
      </c>
      <c r="D215" s="94" t="s">
        <v>8</v>
      </c>
      <c r="E215" s="95"/>
      <c r="F215" s="94" t="s">
        <v>9</v>
      </c>
      <c r="G215" s="95"/>
      <c r="H215" s="94" t="s">
        <v>10</v>
      </c>
      <c r="I215" s="95"/>
      <c r="J215" s="94" t="s">
        <v>11</v>
      </c>
      <c r="K215" s="95"/>
      <c r="L215" s="6" t="s">
        <v>12</v>
      </c>
      <c r="M215" s="4"/>
      <c r="N215" s="2"/>
    </row>
    <row r="216" spans="1:14" ht="16.5" customHeight="1" x14ac:dyDescent="0.25">
      <c r="A216" s="121"/>
      <c r="B216" s="122"/>
      <c r="C216" s="123"/>
      <c r="D216" s="7" t="s">
        <v>14</v>
      </c>
      <c r="E216" s="8" t="s">
        <v>15</v>
      </c>
      <c r="F216" s="7" t="s">
        <v>14</v>
      </c>
      <c r="G216" s="8" t="s">
        <v>15</v>
      </c>
      <c r="H216" s="7" t="s">
        <v>14</v>
      </c>
      <c r="I216" s="8" t="s">
        <v>15</v>
      </c>
      <c r="J216" s="7" t="s">
        <v>14</v>
      </c>
      <c r="K216" s="8" t="s">
        <v>15</v>
      </c>
      <c r="L216" s="9"/>
      <c r="M216" s="4"/>
      <c r="N216" s="2"/>
    </row>
    <row r="217" spans="1:14" ht="16.5" customHeight="1" x14ac:dyDescent="0.2">
      <c r="A217" s="54"/>
      <c r="B217" s="54"/>
      <c r="C217" s="55"/>
      <c r="D217" s="56"/>
      <c r="E217" s="14"/>
      <c r="F217" s="15"/>
      <c r="G217" s="14"/>
      <c r="H217" s="15"/>
      <c r="I217" s="14"/>
      <c r="J217" s="15"/>
      <c r="K217" s="14"/>
      <c r="L217" s="16">
        <f t="shared" ref="L217:L228" si="23">SUM($E217+$G217+$I217+$K217)</f>
        <v>0</v>
      </c>
      <c r="M217" s="17"/>
      <c r="N217" s="2"/>
    </row>
    <row r="218" spans="1:14" ht="16.5" customHeight="1" x14ac:dyDescent="0.2">
      <c r="A218" s="54"/>
      <c r="B218" s="54"/>
      <c r="C218" s="55"/>
      <c r="D218" s="56"/>
      <c r="E218" s="14"/>
      <c r="F218" s="15"/>
      <c r="G218" s="14"/>
      <c r="H218" s="15"/>
      <c r="I218" s="14"/>
      <c r="J218" s="15"/>
      <c r="K218" s="14"/>
      <c r="L218" s="16">
        <f t="shared" si="23"/>
        <v>0</v>
      </c>
      <c r="M218" s="17"/>
      <c r="N218" s="2"/>
    </row>
    <row r="219" spans="1:14" ht="16.5" customHeight="1" x14ac:dyDescent="0.2">
      <c r="A219" s="54"/>
      <c r="B219" s="54"/>
      <c r="C219" s="55"/>
      <c r="D219" s="56"/>
      <c r="E219" s="14"/>
      <c r="F219" s="15"/>
      <c r="G219" s="14"/>
      <c r="H219" s="15"/>
      <c r="I219" s="14"/>
      <c r="J219" s="15"/>
      <c r="K219" s="14"/>
      <c r="L219" s="16">
        <f t="shared" si="23"/>
        <v>0</v>
      </c>
      <c r="M219" s="17"/>
      <c r="N219" s="2"/>
    </row>
    <row r="220" spans="1:14" ht="16.5" customHeight="1" x14ac:dyDescent="0.2">
      <c r="A220" s="54"/>
      <c r="B220" s="54"/>
      <c r="C220" s="57"/>
      <c r="D220" s="56"/>
      <c r="E220" s="14"/>
      <c r="F220" s="15"/>
      <c r="G220" s="14"/>
      <c r="H220" s="15"/>
      <c r="I220" s="14"/>
      <c r="J220" s="15"/>
      <c r="K220" s="14"/>
      <c r="L220" s="16">
        <f t="shared" si="23"/>
        <v>0</v>
      </c>
      <c r="M220" s="17"/>
      <c r="N220" s="2"/>
    </row>
    <row r="221" spans="1:14" ht="16.5" customHeight="1" x14ac:dyDescent="0.2">
      <c r="A221" s="54"/>
      <c r="B221" s="54"/>
      <c r="C221" s="58"/>
      <c r="D221" s="56"/>
      <c r="E221" s="14"/>
      <c r="F221" s="15"/>
      <c r="G221" s="14"/>
      <c r="H221" s="15"/>
      <c r="I221" s="14"/>
      <c r="J221" s="15"/>
      <c r="K221" s="14"/>
      <c r="L221" s="16">
        <f t="shared" si="23"/>
        <v>0</v>
      </c>
      <c r="M221" s="17"/>
      <c r="N221" s="2"/>
    </row>
    <row r="222" spans="1:14" ht="16.5" customHeight="1" x14ac:dyDescent="0.2">
      <c r="A222" s="54"/>
      <c r="B222" s="54"/>
      <c r="C222" s="55"/>
      <c r="D222" s="56"/>
      <c r="E222" s="14"/>
      <c r="F222" s="15"/>
      <c r="G222" s="14"/>
      <c r="H222" s="15"/>
      <c r="I222" s="14"/>
      <c r="J222" s="15"/>
      <c r="K222" s="14"/>
      <c r="L222" s="16">
        <f t="shared" si="23"/>
        <v>0</v>
      </c>
      <c r="M222" s="17"/>
      <c r="N222" s="2"/>
    </row>
    <row r="223" spans="1:14" ht="16.5" customHeight="1" x14ac:dyDescent="0.2">
      <c r="A223" s="54"/>
      <c r="B223" s="54"/>
      <c r="C223" s="58"/>
      <c r="D223" s="56"/>
      <c r="E223" s="14"/>
      <c r="F223" s="15"/>
      <c r="G223" s="14"/>
      <c r="H223" s="15"/>
      <c r="I223" s="14"/>
      <c r="J223" s="15"/>
      <c r="K223" s="14"/>
      <c r="L223" s="16">
        <f t="shared" si="23"/>
        <v>0</v>
      </c>
      <c r="M223" s="17"/>
      <c r="N223" s="2"/>
    </row>
    <row r="224" spans="1:14" ht="16.5" customHeight="1" x14ac:dyDescent="0.2">
      <c r="A224" s="54"/>
      <c r="B224" s="54"/>
      <c r="C224" s="55"/>
      <c r="D224" s="56"/>
      <c r="E224" s="14"/>
      <c r="F224" s="15"/>
      <c r="G224" s="14"/>
      <c r="H224" s="15"/>
      <c r="I224" s="14"/>
      <c r="J224" s="15"/>
      <c r="K224" s="14"/>
      <c r="L224" s="16">
        <f t="shared" si="23"/>
        <v>0</v>
      </c>
      <c r="M224" s="17"/>
      <c r="N224" s="2"/>
    </row>
    <row r="225" spans="1:14" ht="16.5" customHeight="1" x14ac:dyDescent="0.2">
      <c r="A225" s="54"/>
      <c r="B225" s="54"/>
      <c r="C225" s="55"/>
      <c r="D225" s="56"/>
      <c r="E225" s="14"/>
      <c r="F225" s="15"/>
      <c r="G225" s="14"/>
      <c r="H225" s="15"/>
      <c r="I225" s="14"/>
      <c r="J225" s="15"/>
      <c r="K225" s="14"/>
      <c r="L225" s="16">
        <f t="shared" si="23"/>
        <v>0</v>
      </c>
      <c r="M225" s="17"/>
      <c r="N225" s="2"/>
    </row>
    <row r="226" spans="1:14" ht="16.5" customHeight="1" x14ac:dyDescent="0.2">
      <c r="A226" s="54"/>
      <c r="B226" s="54"/>
      <c r="C226" s="55"/>
      <c r="D226" s="56"/>
      <c r="E226" s="14"/>
      <c r="F226" s="15"/>
      <c r="G226" s="14"/>
      <c r="H226" s="15"/>
      <c r="I226" s="14"/>
      <c r="J226" s="15"/>
      <c r="K226" s="14"/>
      <c r="L226" s="16">
        <f t="shared" si="23"/>
        <v>0</v>
      </c>
      <c r="M226" s="17"/>
      <c r="N226" s="2"/>
    </row>
    <row r="227" spans="1:14" ht="16.5" customHeight="1" x14ac:dyDescent="0.2">
      <c r="A227" s="54"/>
      <c r="B227" s="54"/>
      <c r="C227" s="59"/>
      <c r="D227" s="56"/>
      <c r="E227" s="14"/>
      <c r="F227" s="15"/>
      <c r="G227" s="14"/>
      <c r="H227" s="15"/>
      <c r="I227" s="14"/>
      <c r="J227" s="15"/>
      <c r="K227" s="14"/>
      <c r="L227" s="16">
        <f t="shared" si="23"/>
        <v>0</v>
      </c>
      <c r="M227" s="17"/>
      <c r="N227" s="2"/>
    </row>
    <row r="228" spans="1:14" ht="16.5" customHeight="1" x14ac:dyDescent="0.2">
      <c r="A228" s="54"/>
      <c r="B228" s="54"/>
      <c r="C228" s="59"/>
      <c r="D228" s="56"/>
      <c r="E228" s="14"/>
      <c r="F228" s="15"/>
      <c r="G228" s="14"/>
      <c r="H228" s="15"/>
      <c r="I228" s="14"/>
      <c r="J228" s="15"/>
      <c r="K228" s="14"/>
      <c r="L228" s="16">
        <f t="shared" si="23"/>
        <v>0</v>
      </c>
      <c r="M228" s="17"/>
      <c r="N228" s="2"/>
    </row>
    <row r="229" spans="1:14" ht="16.5" customHeight="1" x14ac:dyDescent="0.2">
      <c r="A229" s="118" t="s">
        <v>18</v>
      </c>
      <c r="B229" s="97"/>
      <c r="C229" s="119"/>
      <c r="D229" s="25"/>
      <c r="E229" s="26" t="e">
        <f>SMALL(E217:E228,1)</f>
        <v>#NUM!</v>
      </c>
      <c r="F229" s="26"/>
      <c r="G229" s="26" t="e">
        <f>SMALL(G217:G228,1)</f>
        <v>#NUM!</v>
      </c>
      <c r="H229" s="26"/>
      <c r="I229" s="26" t="e">
        <f>SMALL(I217:I228,1)</f>
        <v>#NUM!</v>
      </c>
      <c r="J229" s="26"/>
      <c r="K229" s="26" t="e">
        <f>SMALL(K217:K228,1)</f>
        <v>#NUM!</v>
      </c>
      <c r="L229" s="16"/>
      <c r="M229" s="17"/>
      <c r="N229" s="2"/>
    </row>
    <row r="230" spans="1:14" ht="16.5" customHeight="1" x14ac:dyDescent="0.2">
      <c r="A230" s="118" t="s">
        <v>18</v>
      </c>
      <c r="B230" s="97"/>
      <c r="C230" s="119"/>
      <c r="D230" s="25"/>
      <c r="E230" s="26" t="e">
        <f>SMALL(E217:E228,2)</f>
        <v>#NUM!</v>
      </c>
      <c r="F230" s="26"/>
      <c r="G230" s="26" t="e">
        <f>SMALL(G217:G228,2)</f>
        <v>#NUM!</v>
      </c>
      <c r="H230" s="26"/>
      <c r="I230" s="26" t="e">
        <f>SMALL(I217:I228,2)</f>
        <v>#NUM!</v>
      </c>
      <c r="J230" s="26"/>
      <c r="K230" s="26" t="e">
        <f>SMALL(K217:K228,2)</f>
        <v>#NUM!</v>
      </c>
      <c r="L230" s="27"/>
      <c r="M230" s="28"/>
      <c r="N230" s="2"/>
    </row>
    <row r="231" spans="1:14" ht="16.5" customHeight="1" x14ac:dyDescent="0.2">
      <c r="A231" s="118" t="s">
        <v>18</v>
      </c>
      <c r="B231" s="97"/>
      <c r="C231" s="119"/>
      <c r="D231" s="25"/>
      <c r="E231" s="26" t="e">
        <f>SMALL(E217:E228,3)</f>
        <v>#NUM!</v>
      </c>
      <c r="F231" s="26"/>
      <c r="G231" s="26" t="e">
        <f>SMALL(G217:G228,3)</f>
        <v>#NUM!</v>
      </c>
      <c r="H231" s="26"/>
      <c r="I231" s="26" t="e">
        <f>SMALL(I217:I228,3)</f>
        <v>#NUM!</v>
      </c>
      <c r="J231" s="26"/>
      <c r="K231" s="26" t="e">
        <f>SMALL(K217:K228,3)</f>
        <v>#NUM!</v>
      </c>
      <c r="L231" s="27"/>
      <c r="M231" s="28"/>
      <c r="N231" s="2"/>
    </row>
    <row r="232" spans="1:14" ht="16.5" customHeight="1" x14ac:dyDescent="0.2">
      <c r="A232" s="118" t="s">
        <v>18</v>
      </c>
      <c r="B232" s="97"/>
      <c r="C232" s="119"/>
      <c r="D232" s="25"/>
      <c r="E232" s="26" t="e">
        <f>SMALL(E217:E228,4)</f>
        <v>#NUM!</v>
      </c>
      <c r="F232" s="26"/>
      <c r="G232" s="26" t="e">
        <f>SMALL(G217:G228,4)</f>
        <v>#NUM!</v>
      </c>
      <c r="H232" s="26"/>
      <c r="I232" s="26" t="e">
        <f>SMALL(I217:I228,4)</f>
        <v>#NUM!</v>
      </c>
      <c r="J232" s="26"/>
      <c r="K232" s="26" t="e">
        <f>SMALL(K217:K228,4)</f>
        <v>#NUM!</v>
      </c>
      <c r="L232" s="27"/>
      <c r="M232" s="28"/>
      <c r="N232" s="2"/>
    </row>
    <row r="233" spans="1:14" ht="16.5" customHeight="1" x14ac:dyDescent="0.2">
      <c r="A233" s="118" t="s">
        <v>18</v>
      </c>
      <c r="B233" s="97"/>
      <c r="C233" s="119"/>
      <c r="D233" s="30"/>
      <c r="E233" s="26" t="e">
        <f>SMALL(E217:E228,5)</f>
        <v>#NUM!</v>
      </c>
      <c r="F233" s="31"/>
      <c r="G233" s="31" t="e">
        <f>SMALL(G217:G228,5)</f>
        <v>#NUM!</v>
      </c>
      <c r="H233" s="31"/>
      <c r="I233" s="26" t="e">
        <f>SMALL(I217:I228,5)</f>
        <v>#NUM!</v>
      </c>
      <c r="J233" s="31"/>
      <c r="K233" s="31" t="e">
        <f>SMALL(K217:K228,5)</f>
        <v>#NUM!</v>
      </c>
      <c r="L233" s="32"/>
      <c r="M233" s="28"/>
      <c r="N233" s="2"/>
    </row>
    <row r="234" spans="1:14" ht="16.5" customHeight="1" x14ac:dyDescent="0.2">
      <c r="A234" s="118" t="s">
        <v>18</v>
      </c>
      <c r="B234" s="97"/>
      <c r="C234" s="119"/>
      <c r="D234" s="30"/>
      <c r="E234" s="26" t="e">
        <f>SMALL(E217:E228,6)</f>
        <v>#NUM!</v>
      </c>
      <c r="F234" s="31"/>
      <c r="G234" s="31" t="e">
        <f>SMALL(G217:G228,6)</f>
        <v>#NUM!</v>
      </c>
      <c r="H234" s="31"/>
      <c r="I234" s="31" t="e">
        <f>SMALL(I217:I228,6)</f>
        <v>#NUM!</v>
      </c>
      <c r="J234" s="31"/>
      <c r="K234" s="31" t="e">
        <f>SMALL(K217:K228,6)</f>
        <v>#NUM!</v>
      </c>
      <c r="L234" s="32"/>
      <c r="M234" s="28"/>
      <c r="N234" s="2"/>
    </row>
    <row r="235" spans="1:14" ht="16.5" customHeight="1" x14ac:dyDescent="0.25">
      <c r="A235" s="120" t="s">
        <v>19</v>
      </c>
      <c r="B235" s="107"/>
      <c r="C235" s="108"/>
      <c r="D235" s="33"/>
      <c r="E235" s="34" t="e">
        <f>SUM(E217:E228)-E229-E230-E231-E232-E233-E234</f>
        <v>#NUM!</v>
      </c>
      <c r="F235" s="34"/>
      <c r="G235" s="34" t="e">
        <f>SUM(G217:G228)-G229-G230-G231-G232-G233-G234</f>
        <v>#NUM!</v>
      </c>
      <c r="H235" s="34"/>
      <c r="I235" s="34" t="e">
        <f>SUM(I217:I228)-I229-I230-I231-I232-I233-I234</f>
        <v>#NUM!</v>
      </c>
      <c r="J235" s="34"/>
      <c r="K235" s="34" t="e">
        <f>SUM(K217:K228)-K229-K230-K231-K232-K233-K234</f>
        <v>#NUM!</v>
      </c>
      <c r="L235" s="35" t="e">
        <f>SUM($E235+$G235+$I235+$K235)</f>
        <v>#NUM!</v>
      </c>
      <c r="M235" s="17"/>
      <c r="N235" s="2"/>
    </row>
    <row r="236" spans="1:14" ht="16.5" customHeight="1" x14ac:dyDescent="0.2">
      <c r="B236" s="69" t="s">
        <v>46</v>
      </c>
      <c r="C236" s="69">
        <v>3</v>
      </c>
      <c r="D236" s="2">
        <f>COUNTIF(D217:D228,$C$28)</f>
        <v>0</v>
      </c>
      <c r="F236" s="2">
        <f>COUNTIF(F217:F228,$C$28)</f>
        <v>0</v>
      </c>
      <c r="H236" s="2">
        <f>COUNTIF(H217:H228,$C$28)</f>
        <v>0</v>
      </c>
      <c r="J236" s="2">
        <f>COUNTIF(J217:J228,$C$28)</f>
        <v>0</v>
      </c>
      <c r="L236" s="2"/>
      <c r="M236" s="2"/>
      <c r="N236" s="2"/>
    </row>
    <row r="237" spans="1:14" ht="16.5" customHeight="1" x14ac:dyDescent="0.2">
      <c r="B237" s="69" t="s">
        <v>46</v>
      </c>
      <c r="C237" s="69">
        <v>4</v>
      </c>
      <c r="D237" s="2">
        <f>COUNTIF(D217:D228,$C$29)</f>
        <v>0</v>
      </c>
      <c r="F237" s="2">
        <f>COUNTIF(F217:F228,$C$29)</f>
        <v>0</v>
      </c>
      <c r="H237" s="2">
        <f>COUNTIF(H217:H228,$C$29)</f>
        <v>0</v>
      </c>
      <c r="J237" s="2">
        <f>COUNTIF(J217:J228,$C$29)</f>
        <v>0</v>
      </c>
      <c r="L237" s="2"/>
      <c r="M237" s="2"/>
      <c r="N237" s="2"/>
    </row>
    <row r="238" spans="1:14" ht="16.5" customHeight="1" x14ac:dyDescent="0.2">
      <c r="B238" s="69" t="s">
        <v>46</v>
      </c>
      <c r="C238" s="69">
        <v>5</v>
      </c>
      <c r="D238" s="2">
        <f>COUNTIF(D217:D228,$C$30)</f>
        <v>0</v>
      </c>
      <c r="F238" s="2">
        <f>COUNTIF(F217:F228,$C$30)</f>
        <v>0</v>
      </c>
      <c r="H238" s="2">
        <f>COUNTIF(H217:H228,$C$30)</f>
        <v>0</v>
      </c>
      <c r="J238" s="2">
        <f>COUNTIF(J217:J228,$C$30)</f>
        <v>0</v>
      </c>
      <c r="L238" s="2" t="s">
        <v>57</v>
      </c>
      <c r="M238" s="2"/>
      <c r="N238" s="2"/>
    </row>
    <row r="239" spans="1:14" ht="16.5" customHeight="1" x14ac:dyDescent="0.25">
      <c r="A239" s="94" t="s">
        <v>16</v>
      </c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95"/>
      <c r="M239" s="4"/>
      <c r="N239" s="2"/>
    </row>
    <row r="240" spans="1:14" ht="16.5" customHeight="1" x14ac:dyDescent="0.25">
      <c r="A240" s="106" t="s">
        <v>55</v>
      </c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8"/>
      <c r="M240" s="4"/>
      <c r="N240" s="2"/>
    </row>
    <row r="241" spans="1:14" ht="16.5" customHeight="1" x14ac:dyDescent="0.25">
      <c r="A241" s="109" t="s">
        <v>5</v>
      </c>
      <c r="B241" s="111" t="s">
        <v>6</v>
      </c>
      <c r="C241" s="113" t="s">
        <v>7</v>
      </c>
      <c r="D241" s="94" t="s">
        <v>8</v>
      </c>
      <c r="E241" s="95"/>
      <c r="F241" s="94" t="s">
        <v>9</v>
      </c>
      <c r="G241" s="95"/>
      <c r="H241" s="94" t="s">
        <v>10</v>
      </c>
      <c r="I241" s="95"/>
      <c r="J241" s="94" t="s">
        <v>11</v>
      </c>
      <c r="K241" s="95"/>
      <c r="L241" s="6" t="s">
        <v>12</v>
      </c>
      <c r="M241" s="4"/>
      <c r="N241" s="2"/>
    </row>
    <row r="242" spans="1:14" ht="16.5" customHeight="1" x14ac:dyDescent="0.25">
      <c r="A242" s="121"/>
      <c r="B242" s="122"/>
      <c r="C242" s="123"/>
      <c r="D242" s="7" t="s">
        <v>14</v>
      </c>
      <c r="E242" s="8" t="s">
        <v>15</v>
      </c>
      <c r="F242" s="7" t="s">
        <v>14</v>
      </c>
      <c r="G242" s="8" t="s">
        <v>15</v>
      </c>
      <c r="H242" s="7" t="s">
        <v>14</v>
      </c>
      <c r="I242" s="8" t="s">
        <v>15</v>
      </c>
      <c r="J242" s="7" t="s">
        <v>14</v>
      </c>
      <c r="K242" s="8" t="s">
        <v>15</v>
      </c>
      <c r="L242" s="9"/>
      <c r="M242" s="4"/>
      <c r="N242" s="2"/>
    </row>
    <row r="243" spans="1:14" ht="16.5" customHeight="1" x14ac:dyDescent="0.2">
      <c r="A243" s="54"/>
      <c r="B243" s="54"/>
      <c r="C243" s="55"/>
      <c r="D243" s="56"/>
      <c r="E243" s="14"/>
      <c r="F243" s="15"/>
      <c r="G243" s="14"/>
      <c r="H243" s="15"/>
      <c r="I243" s="14"/>
      <c r="J243" s="15"/>
      <c r="K243" s="14"/>
      <c r="L243" s="16">
        <f t="shared" ref="L243:L254" si="24">SUM($E243+$G243+$I243+$K243)</f>
        <v>0</v>
      </c>
      <c r="M243" s="17"/>
      <c r="N243" s="2"/>
    </row>
    <row r="244" spans="1:14" ht="16.5" customHeight="1" x14ac:dyDescent="0.2">
      <c r="A244" s="54"/>
      <c r="B244" s="54"/>
      <c r="C244" s="55"/>
      <c r="D244" s="56"/>
      <c r="E244" s="14"/>
      <c r="F244" s="15"/>
      <c r="G244" s="14"/>
      <c r="H244" s="15"/>
      <c r="I244" s="14"/>
      <c r="J244" s="15"/>
      <c r="K244" s="14"/>
      <c r="L244" s="16">
        <f t="shared" si="24"/>
        <v>0</v>
      </c>
      <c r="M244" s="17"/>
      <c r="N244" s="2"/>
    </row>
    <row r="245" spans="1:14" ht="16.5" customHeight="1" x14ac:dyDescent="0.2">
      <c r="A245" s="54"/>
      <c r="B245" s="54"/>
      <c r="C245" s="55"/>
      <c r="D245" s="56"/>
      <c r="E245" s="14"/>
      <c r="F245" s="15"/>
      <c r="G245" s="14"/>
      <c r="H245" s="15"/>
      <c r="I245" s="14"/>
      <c r="J245" s="15"/>
      <c r="K245" s="14"/>
      <c r="L245" s="16">
        <f t="shared" si="24"/>
        <v>0</v>
      </c>
      <c r="M245" s="17"/>
      <c r="N245" s="2"/>
    </row>
    <row r="246" spans="1:14" ht="16.5" customHeight="1" x14ac:dyDescent="0.2">
      <c r="A246" s="54"/>
      <c r="B246" s="54"/>
      <c r="C246" s="57"/>
      <c r="D246" s="56"/>
      <c r="E246" s="14"/>
      <c r="F246" s="15"/>
      <c r="G246" s="14"/>
      <c r="H246" s="15"/>
      <c r="I246" s="14"/>
      <c r="J246" s="15"/>
      <c r="K246" s="14"/>
      <c r="L246" s="16">
        <f t="shared" si="24"/>
        <v>0</v>
      </c>
      <c r="M246" s="17"/>
      <c r="N246" s="2"/>
    </row>
    <row r="247" spans="1:14" ht="16.5" customHeight="1" x14ac:dyDescent="0.2">
      <c r="A247" s="54"/>
      <c r="B247" s="54"/>
      <c r="C247" s="58"/>
      <c r="D247" s="56"/>
      <c r="E247" s="14"/>
      <c r="F247" s="15"/>
      <c r="G247" s="14"/>
      <c r="H247" s="15"/>
      <c r="I247" s="14"/>
      <c r="J247" s="15"/>
      <c r="K247" s="14"/>
      <c r="L247" s="16">
        <f t="shared" si="24"/>
        <v>0</v>
      </c>
      <c r="M247" s="17"/>
      <c r="N247" s="2"/>
    </row>
    <row r="248" spans="1:14" ht="16.5" customHeight="1" x14ac:dyDescent="0.2">
      <c r="A248" s="54"/>
      <c r="B248" s="54"/>
      <c r="C248" s="55"/>
      <c r="D248" s="56"/>
      <c r="E248" s="14"/>
      <c r="F248" s="15"/>
      <c r="G248" s="14"/>
      <c r="H248" s="15"/>
      <c r="I248" s="14"/>
      <c r="J248" s="15"/>
      <c r="K248" s="14"/>
      <c r="L248" s="16">
        <f t="shared" si="24"/>
        <v>0</v>
      </c>
      <c r="M248" s="17"/>
      <c r="N248" s="2"/>
    </row>
    <row r="249" spans="1:14" ht="16.5" customHeight="1" x14ac:dyDescent="0.2">
      <c r="A249" s="54"/>
      <c r="B249" s="54"/>
      <c r="C249" s="58"/>
      <c r="D249" s="56"/>
      <c r="E249" s="14"/>
      <c r="F249" s="15"/>
      <c r="G249" s="14"/>
      <c r="H249" s="15"/>
      <c r="I249" s="14"/>
      <c r="J249" s="15"/>
      <c r="K249" s="14"/>
      <c r="L249" s="16">
        <f t="shared" si="24"/>
        <v>0</v>
      </c>
      <c r="M249" s="17"/>
      <c r="N249" s="2"/>
    </row>
    <row r="250" spans="1:14" ht="16.5" customHeight="1" x14ac:dyDescent="0.2">
      <c r="A250" s="54"/>
      <c r="B250" s="54"/>
      <c r="C250" s="55"/>
      <c r="D250" s="56"/>
      <c r="E250" s="14"/>
      <c r="F250" s="15"/>
      <c r="G250" s="14"/>
      <c r="H250" s="15"/>
      <c r="I250" s="14"/>
      <c r="J250" s="15"/>
      <c r="K250" s="14"/>
      <c r="L250" s="16">
        <f t="shared" si="24"/>
        <v>0</v>
      </c>
      <c r="M250" s="17"/>
      <c r="N250" s="2"/>
    </row>
    <row r="251" spans="1:14" ht="16.5" customHeight="1" x14ac:dyDescent="0.2">
      <c r="A251" s="54"/>
      <c r="B251" s="54"/>
      <c r="C251" s="55"/>
      <c r="D251" s="56"/>
      <c r="E251" s="14"/>
      <c r="F251" s="15"/>
      <c r="G251" s="14"/>
      <c r="H251" s="15"/>
      <c r="I251" s="14"/>
      <c r="J251" s="15"/>
      <c r="K251" s="14"/>
      <c r="L251" s="16">
        <f t="shared" si="24"/>
        <v>0</v>
      </c>
      <c r="M251" s="17"/>
      <c r="N251" s="2"/>
    </row>
    <row r="252" spans="1:14" ht="16.5" customHeight="1" x14ac:dyDescent="0.2">
      <c r="A252" s="54"/>
      <c r="B252" s="54"/>
      <c r="C252" s="55"/>
      <c r="D252" s="56"/>
      <c r="E252" s="14"/>
      <c r="F252" s="15"/>
      <c r="G252" s="14"/>
      <c r="H252" s="15"/>
      <c r="I252" s="14"/>
      <c r="J252" s="15"/>
      <c r="K252" s="14"/>
      <c r="L252" s="16">
        <f t="shared" si="24"/>
        <v>0</v>
      </c>
      <c r="M252" s="17"/>
      <c r="N252" s="2"/>
    </row>
    <row r="253" spans="1:14" ht="16.5" customHeight="1" x14ac:dyDescent="0.2">
      <c r="A253" s="54"/>
      <c r="B253" s="54"/>
      <c r="C253" s="59"/>
      <c r="D253" s="56"/>
      <c r="E253" s="14"/>
      <c r="F253" s="15"/>
      <c r="G253" s="14"/>
      <c r="H253" s="15"/>
      <c r="I253" s="14"/>
      <c r="J253" s="15"/>
      <c r="K253" s="14"/>
      <c r="L253" s="16">
        <f t="shared" si="24"/>
        <v>0</v>
      </c>
      <c r="M253" s="17"/>
      <c r="N253" s="2"/>
    </row>
    <row r="254" spans="1:14" ht="16.5" customHeight="1" x14ac:dyDescent="0.2">
      <c r="A254" s="54"/>
      <c r="B254" s="54"/>
      <c r="C254" s="59"/>
      <c r="D254" s="56"/>
      <c r="E254" s="14"/>
      <c r="F254" s="15"/>
      <c r="G254" s="14"/>
      <c r="H254" s="15"/>
      <c r="I254" s="14"/>
      <c r="J254" s="15"/>
      <c r="K254" s="14"/>
      <c r="L254" s="16">
        <f t="shared" si="24"/>
        <v>0</v>
      </c>
      <c r="M254" s="17"/>
      <c r="N254" s="2"/>
    </row>
    <row r="255" spans="1:14" ht="16.5" customHeight="1" x14ac:dyDescent="0.2">
      <c r="A255" s="118" t="s">
        <v>18</v>
      </c>
      <c r="B255" s="97"/>
      <c r="C255" s="119"/>
      <c r="D255" s="25"/>
      <c r="E255" s="26" t="e">
        <f>SMALL(E243:E254,1)</f>
        <v>#NUM!</v>
      </c>
      <c r="F255" s="26"/>
      <c r="G255" s="26" t="e">
        <f>SMALL(G243:G254,1)</f>
        <v>#NUM!</v>
      </c>
      <c r="H255" s="26"/>
      <c r="I255" s="26" t="e">
        <f>SMALL(I243:I254,1)</f>
        <v>#NUM!</v>
      </c>
      <c r="J255" s="26"/>
      <c r="K255" s="26" t="e">
        <f>SMALL(K243:K254,1)</f>
        <v>#NUM!</v>
      </c>
      <c r="L255" s="16"/>
      <c r="M255" s="17"/>
      <c r="N255" s="2"/>
    </row>
    <row r="256" spans="1:14" ht="16.5" customHeight="1" x14ac:dyDescent="0.2">
      <c r="A256" s="118" t="s">
        <v>18</v>
      </c>
      <c r="B256" s="97"/>
      <c r="C256" s="119"/>
      <c r="D256" s="25"/>
      <c r="E256" s="26" t="e">
        <f>SMALL(E243:E254,2)</f>
        <v>#NUM!</v>
      </c>
      <c r="F256" s="26"/>
      <c r="G256" s="26" t="e">
        <f>SMALL(G243:G254,2)</f>
        <v>#NUM!</v>
      </c>
      <c r="H256" s="26"/>
      <c r="I256" s="26" t="e">
        <f>SMALL(I243:I254,2)</f>
        <v>#NUM!</v>
      </c>
      <c r="J256" s="26"/>
      <c r="K256" s="26" t="e">
        <f>SMALL(K243:K254,2)</f>
        <v>#NUM!</v>
      </c>
      <c r="L256" s="27"/>
      <c r="M256" s="28"/>
      <c r="N256" s="2"/>
    </row>
    <row r="257" spans="1:14" ht="16.5" customHeight="1" x14ac:dyDescent="0.2">
      <c r="A257" s="118" t="s">
        <v>18</v>
      </c>
      <c r="B257" s="97"/>
      <c r="C257" s="119"/>
      <c r="D257" s="25"/>
      <c r="E257" s="26" t="e">
        <f>SMALL(E243:E254,3)</f>
        <v>#NUM!</v>
      </c>
      <c r="F257" s="26"/>
      <c r="G257" s="26" t="e">
        <f>SMALL(G243:G254,3)</f>
        <v>#NUM!</v>
      </c>
      <c r="H257" s="26"/>
      <c r="I257" s="26" t="e">
        <f>SMALL(I243:I254,3)</f>
        <v>#NUM!</v>
      </c>
      <c r="J257" s="26"/>
      <c r="K257" s="26" t="e">
        <f>SMALL(K243:K254,3)</f>
        <v>#NUM!</v>
      </c>
      <c r="L257" s="27"/>
      <c r="M257" s="28"/>
      <c r="N257" s="2"/>
    </row>
    <row r="258" spans="1:14" ht="16.5" customHeight="1" x14ac:dyDescent="0.2">
      <c r="A258" s="118" t="s">
        <v>18</v>
      </c>
      <c r="B258" s="97"/>
      <c r="C258" s="119"/>
      <c r="D258" s="25"/>
      <c r="E258" s="26" t="e">
        <f>SMALL(E243:E254,4)</f>
        <v>#NUM!</v>
      </c>
      <c r="F258" s="26"/>
      <c r="G258" s="26" t="e">
        <f>SMALL(G243:G254,4)</f>
        <v>#NUM!</v>
      </c>
      <c r="H258" s="26"/>
      <c r="I258" s="26" t="e">
        <f>SMALL(I243:I254,4)</f>
        <v>#NUM!</v>
      </c>
      <c r="J258" s="26"/>
      <c r="K258" s="26" t="e">
        <f>SMALL(K243:K254,4)</f>
        <v>#NUM!</v>
      </c>
      <c r="L258" s="27"/>
      <c r="M258" s="28"/>
      <c r="N258" s="2"/>
    </row>
    <row r="259" spans="1:14" ht="16.5" customHeight="1" x14ac:dyDescent="0.2">
      <c r="A259" s="118" t="s">
        <v>18</v>
      </c>
      <c r="B259" s="97"/>
      <c r="C259" s="119"/>
      <c r="D259" s="30"/>
      <c r="E259" s="26" t="e">
        <f>SMALL(E243:E254,5)</f>
        <v>#NUM!</v>
      </c>
      <c r="F259" s="31"/>
      <c r="G259" s="31" t="e">
        <f>SMALL(G243:G254,5)</f>
        <v>#NUM!</v>
      </c>
      <c r="H259" s="31"/>
      <c r="I259" s="26" t="e">
        <f>SMALL(I243:I254,5)</f>
        <v>#NUM!</v>
      </c>
      <c r="J259" s="31"/>
      <c r="K259" s="31" t="e">
        <f>SMALL(K243:K254,5)</f>
        <v>#NUM!</v>
      </c>
      <c r="L259" s="32"/>
      <c r="M259" s="28"/>
      <c r="N259" s="2"/>
    </row>
    <row r="260" spans="1:14" ht="16.5" customHeight="1" x14ac:dyDescent="0.2">
      <c r="A260" s="118" t="s">
        <v>18</v>
      </c>
      <c r="B260" s="97"/>
      <c r="C260" s="119"/>
      <c r="D260" s="30"/>
      <c r="E260" s="26" t="e">
        <f>SMALL(E243:E254,6)</f>
        <v>#NUM!</v>
      </c>
      <c r="F260" s="31"/>
      <c r="G260" s="31" t="e">
        <f>SMALL(G243:G254,6)</f>
        <v>#NUM!</v>
      </c>
      <c r="H260" s="31"/>
      <c r="I260" s="31" t="e">
        <f>SMALL(I243:I254,6)</f>
        <v>#NUM!</v>
      </c>
      <c r="J260" s="31"/>
      <c r="K260" s="31" t="e">
        <f>SMALL(K243:K254,6)</f>
        <v>#NUM!</v>
      </c>
      <c r="L260" s="32"/>
      <c r="M260" s="28"/>
      <c r="N260" s="2"/>
    </row>
    <row r="261" spans="1:14" ht="16.5" customHeight="1" x14ac:dyDescent="0.25">
      <c r="A261" s="120" t="s">
        <v>19</v>
      </c>
      <c r="B261" s="107"/>
      <c r="C261" s="108"/>
      <c r="D261" s="33"/>
      <c r="E261" s="34" t="e">
        <f>SUM(E243:E254)-E255-E256-E257-E258-E259-E260</f>
        <v>#NUM!</v>
      </c>
      <c r="F261" s="34"/>
      <c r="G261" s="34" t="e">
        <f>SUM(G243:G254)-G255-G256-G257-G258-G259-G260</f>
        <v>#NUM!</v>
      </c>
      <c r="H261" s="34"/>
      <c r="I261" s="34" t="e">
        <f>SUM(I243:I254)-I255-I256-I257-I258-I259-I260</f>
        <v>#NUM!</v>
      </c>
      <c r="J261" s="34"/>
      <c r="K261" s="34" t="e">
        <f>SUM(K243:K254)-K255-K256-K257-K258-K259-K260</f>
        <v>#NUM!</v>
      </c>
      <c r="L261" s="35" t="e">
        <f>SUM($E261+$G261+$I261+$K261)</f>
        <v>#NUM!</v>
      </c>
      <c r="M261" s="17"/>
      <c r="N261" s="2"/>
    </row>
    <row r="262" spans="1:14" ht="16.5" customHeight="1" x14ac:dyDescent="0.2">
      <c r="B262" s="69" t="s">
        <v>46</v>
      </c>
      <c r="C262" s="69">
        <v>3</v>
      </c>
      <c r="D262" s="2">
        <f>COUNTIF(D243:D254,$C$28)</f>
        <v>0</v>
      </c>
      <c r="F262" s="2">
        <f>COUNTIF(F243:F254,$C$28)</f>
        <v>0</v>
      </c>
      <c r="H262" s="2">
        <f>COUNTIF(H243:H254,$C$28)</f>
        <v>0</v>
      </c>
      <c r="J262" s="2">
        <f>COUNTIF(J243:J254,$C$28)</f>
        <v>0</v>
      </c>
      <c r="L262" s="2"/>
      <c r="M262" s="2"/>
      <c r="N262" s="2"/>
    </row>
    <row r="263" spans="1:14" ht="16.5" customHeight="1" x14ac:dyDescent="0.2">
      <c r="B263" s="69" t="s">
        <v>46</v>
      </c>
      <c r="C263" s="69">
        <v>4</v>
      </c>
      <c r="D263" s="2">
        <f>COUNTIF(D243:D254,$C$29)</f>
        <v>0</v>
      </c>
      <c r="F263" s="2">
        <f>COUNTIF(F243:F254,$C$29)</f>
        <v>0</v>
      </c>
      <c r="H263" s="2">
        <f>COUNTIF(H243:H254,$C$29)</f>
        <v>0</v>
      </c>
      <c r="J263" s="2">
        <f>COUNTIF(J243:J254,$C$29)</f>
        <v>0</v>
      </c>
      <c r="L263" s="2"/>
      <c r="M263" s="2"/>
      <c r="N263" s="2"/>
    </row>
    <row r="264" spans="1:14" ht="16.5" customHeight="1" x14ac:dyDescent="0.2">
      <c r="B264" s="69" t="s">
        <v>46</v>
      </c>
      <c r="C264" s="69">
        <v>5</v>
      </c>
      <c r="D264" s="2">
        <f>COUNTIF(D243:D254,$C$30)</f>
        <v>0</v>
      </c>
      <c r="F264" s="2">
        <f>COUNTIF(F243:F254,$C$30)</f>
        <v>0</v>
      </c>
      <c r="H264" s="2">
        <f>COUNTIF(H243:H254,$C$30)</f>
        <v>0</v>
      </c>
      <c r="J264" s="2">
        <f>COUNTIF(J243:J254,$C$30)</f>
        <v>0</v>
      </c>
      <c r="L264" s="2" t="s">
        <v>57</v>
      </c>
      <c r="M264" s="2"/>
      <c r="N264" s="2"/>
    </row>
    <row r="265" spans="1:14" ht="16.5" customHeight="1" x14ac:dyDescent="0.25">
      <c r="A265" s="94" t="s">
        <v>16</v>
      </c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95"/>
      <c r="M265" s="4"/>
      <c r="N265" s="2"/>
    </row>
    <row r="266" spans="1:14" ht="16.5" customHeight="1" x14ac:dyDescent="0.25">
      <c r="A266" s="106" t="s">
        <v>55</v>
      </c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8"/>
      <c r="M266" s="4"/>
      <c r="N266" s="2"/>
    </row>
    <row r="267" spans="1:14" ht="16.5" customHeight="1" x14ac:dyDescent="0.25">
      <c r="A267" s="109" t="s">
        <v>5</v>
      </c>
      <c r="B267" s="111" t="s">
        <v>6</v>
      </c>
      <c r="C267" s="113" t="s">
        <v>7</v>
      </c>
      <c r="D267" s="94" t="s">
        <v>8</v>
      </c>
      <c r="E267" s="95"/>
      <c r="F267" s="94" t="s">
        <v>9</v>
      </c>
      <c r="G267" s="95"/>
      <c r="H267" s="94" t="s">
        <v>10</v>
      </c>
      <c r="I267" s="95"/>
      <c r="J267" s="94" t="s">
        <v>11</v>
      </c>
      <c r="K267" s="95"/>
      <c r="L267" s="6" t="s">
        <v>12</v>
      </c>
      <c r="M267" s="4"/>
      <c r="N267" s="2"/>
    </row>
    <row r="268" spans="1:14" ht="16.5" customHeight="1" x14ac:dyDescent="0.25">
      <c r="A268" s="121"/>
      <c r="B268" s="122"/>
      <c r="C268" s="123"/>
      <c r="D268" s="7" t="s">
        <v>14</v>
      </c>
      <c r="E268" s="8" t="s">
        <v>15</v>
      </c>
      <c r="F268" s="7" t="s">
        <v>14</v>
      </c>
      <c r="G268" s="8" t="s">
        <v>15</v>
      </c>
      <c r="H268" s="7" t="s">
        <v>14</v>
      </c>
      <c r="I268" s="8" t="s">
        <v>15</v>
      </c>
      <c r="J268" s="7" t="s">
        <v>14</v>
      </c>
      <c r="K268" s="8" t="s">
        <v>15</v>
      </c>
      <c r="L268" s="9"/>
      <c r="M268" s="4"/>
      <c r="N268" s="2"/>
    </row>
    <row r="269" spans="1:14" ht="16.5" customHeight="1" x14ac:dyDescent="0.2">
      <c r="A269" s="54"/>
      <c r="B269" s="54"/>
      <c r="C269" s="55"/>
      <c r="D269" s="56"/>
      <c r="E269" s="14"/>
      <c r="F269" s="15"/>
      <c r="G269" s="14"/>
      <c r="H269" s="15"/>
      <c r="I269" s="14"/>
      <c r="J269" s="15"/>
      <c r="K269" s="14"/>
      <c r="L269" s="16">
        <f t="shared" ref="L269:L280" si="25">SUM($E269+$G269+$I269+$K269)</f>
        <v>0</v>
      </c>
      <c r="M269" s="17"/>
      <c r="N269" s="2"/>
    </row>
    <row r="270" spans="1:14" ht="16.5" customHeight="1" x14ac:dyDescent="0.2">
      <c r="A270" s="54"/>
      <c r="B270" s="54"/>
      <c r="C270" s="55"/>
      <c r="D270" s="56"/>
      <c r="E270" s="14"/>
      <c r="F270" s="15"/>
      <c r="G270" s="14"/>
      <c r="H270" s="15"/>
      <c r="I270" s="14"/>
      <c r="J270" s="15"/>
      <c r="K270" s="14"/>
      <c r="L270" s="16">
        <f t="shared" si="25"/>
        <v>0</v>
      </c>
      <c r="M270" s="17"/>
      <c r="N270" s="2"/>
    </row>
    <row r="271" spans="1:14" ht="16.5" customHeight="1" x14ac:dyDescent="0.2">
      <c r="A271" s="54"/>
      <c r="B271" s="54"/>
      <c r="C271" s="55"/>
      <c r="D271" s="56"/>
      <c r="E271" s="14"/>
      <c r="F271" s="15"/>
      <c r="G271" s="14"/>
      <c r="H271" s="15"/>
      <c r="I271" s="14"/>
      <c r="J271" s="15"/>
      <c r="K271" s="14"/>
      <c r="L271" s="16">
        <f t="shared" si="25"/>
        <v>0</v>
      </c>
      <c r="M271" s="17"/>
      <c r="N271" s="2"/>
    </row>
    <row r="272" spans="1:14" ht="16.5" customHeight="1" x14ac:dyDescent="0.2">
      <c r="A272" s="54"/>
      <c r="B272" s="54"/>
      <c r="C272" s="57"/>
      <c r="D272" s="56"/>
      <c r="E272" s="14"/>
      <c r="F272" s="15"/>
      <c r="G272" s="14"/>
      <c r="H272" s="15"/>
      <c r="I272" s="14"/>
      <c r="J272" s="15"/>
      <c r="K272" s="14"/>
      <c r="L272" s="16">
        <f t="shared" si="25"/>
        <v>0</v>
      </c>
      <c r="M272" s="17"/>
      <c r="N272" s="2"/>
    </row>
    <row r="273" spans="1:14" ht="16.5" customHeight="1" x14ac:dyDescent="0.2">
      <c r="A273" s="54"/>
      <c r="B273" s="54"/>
      <c r="C273" s="58"/>
      <c r="D273" s="56"/>
      <c r="E273" s="14"/>
      <c r="F273" s="15"/>
      <c r="G273" s="14"/>
      <c r="H273" s="15"/>
      <c r="I273" s="14"/>
      <c r="J273" s="15"/>
      <c r="K273" s="14"/>
      <c r="L273" s="16">
        <f t="shared" si="25"/>
        <v>0</v>
      </c>
      <c r="M273" s="17"/>
      <c r="N273" s="2"/>
    </row>
    <row r="274" spans="1:14" ht="16.5" customHeight="1" x14ac:dyDescent="0.2">
      <c r="A274" s="54"/>
      <c r="B274" s="54"/>
      <c r="C274" s="55"/>
      <c r="D274" s="56"/>
      <c r="E274" s="14"/>
      <c r="F274" s="15"/>
      <c r="G274" s="14"/>
      <c r="H274" s="15"/>
      <c r="I274" s="14"/>
      <c r="J274" s="15"/>
      <c r="K274" s="14"/>
      <c r="L274" s="16">
        <f t="shared" si="25"/>
        <v>0</v>
      </c>
      <c r="M274" s="17"/>
      <c r="N274" s="2"/>
    </row>
    <row r="275" spans="1:14" ht="16.5" customHeight="1" x14ac:dyDescent="0.2">
      <c r="A275" s="54"/>
      <c r="B275" s="54"/>
      <c r="C275" s="58"/>
      <c r="D275" s="56"/>
      <c r="E275" s="14"/>
      <c r="F275" s="15"/>
      <c r="G275" s="14"/>
      <c r="H275" s="15"/>
      <c r="I275" s="14"/>
      <c r="J275" s="15"/>
      <c r="K275" s="14"/>
      <c r="L275" s="16">
        <f t="shared" si="25"/>
        <v>0</v>
      </c>
      <c r="M275" s="17"/>
      <c r="N275" s="2"/>
    </row>
    <row r="276" spans="1:14" ht="16.5" customHeight="1" x14ac:dyDescent="0.2">
      <c r="A276" s="54"/>
      <c r="B276" s="54"/>
      <c r="C276" s="55"/>
      <c r="D276" s="56"/>
      <c r="E276" s="14"/>
      <c r="F276" s="15"/>
      <c r="G276" s="14"/>
      <c r="H276" s="15"/>
      <c r="I276" s="14"/>
      <c r="J276" s="15"/>
      <c r="K276" s="14"/>
      <c r="L276" s="16">
        <f t="shared" si="25"/>
        <v>0</v>
      </c>
      <c r="M276" s="17"/>
      <c r="N276" s="2"/>
    </row>
    <row r="277" spans="1:14" ht="16.5" customHeight="1" x14ac:dyDescent="0.2">
      <c r="A277" s="54"/>
      <c r="B277" s="54"/>
      <c r="C277" s="55"/>
      <c r="D277" s="56"/>
      <c r="E277" s="14"/>
      <c r="F277" s="15"/>
      <c r="G277" s="14"/>
      <c r="H277" s="15"/>
      <c r="I277" s="14"/>
      <c r="J277" s="15"/>
      <c r="K277" s="14"/>
      <c r="L277" s="16">
        <f t="shared" si="25"/>
        <v>0</v>
      </c>
      <c r="M277" s="17"/>
      <c r="N277" s="2"/>
    </row>
    <row r="278" spans="1:14" ht="16.5" customHeight="1" x14ac:dyDescent="0.2">
      <c r="A278" s="54"/>
      <c r="B278" s="54"/>
      <c r="C278" s="55"/>
      <c r="D278" s="56"/>
      <c r="E278" s="14"/>
      <c r="F278" s="15"/>
      <c r="G278" s="14"/>
      <c r="H278" s="15"/>
      <c r="I278" s="14"/>
      <c r="J278" s="15"/>
      <c r="K278" s="14"/>
      <c r="L278" s="16">
        <f t="shared" si="25"/>
        <v>0</v>
      </c>
      <c r="M278" s="17"/>
      <c r="N278" s="2"/>
    </row>
    <row r="279" spans="1:14" ht="16.5" customHeight="1" x14ac:dyDescent="0.2">
      <c r="A279" s="54"/>
      <c r="B279" s="54"/>
      <c r="C279" s="59"/>
      <c r="D279" s="56"/>
      <c r="E279" s="14"/>
      <c r="F279" s="15"/>
      <c r="G279" s="14"/>
      <c r="H279" s="15"/>
      <c r="I279" s="14"/>
      <c r="J279" s="15"/>
      <c r="K279" s="14"/>
      <c r="L279" s="16">
        <f t="shared" si="25"/>
        <v>0</v>
      </c>
      <c r="M279" s="17"/>
      <c r="N279" s="2"/>
    </row>
    <row r="280" spans="1:14" ht="16.5" customHeight="1" x14ac:dyDescent="0.2">
      <c r="A280" s="54"/>
      <c r="B280" s="54"/>
      <c r="C280" s="59"/>
      <c r="D280" s="56"/>
      <c r="E280" s="14"/>
      <c r="F280" s="15"/>
      <c r="G280" s="14"/>
      <c r="H280" s="15"/>
      <c r="I280" s="14"/>
      <c r="J280" s="15"/>
      <c r="K280" s="14"/>
      <c r="L280" s="16">
        <f t="shared" si="25"/>
        <v>0</v>
      </c>
      <c r="M280" s="17"/>
      <c r="N280" s="2"/>
    </row>
    <row r="281" spans="1:14" ht="16.5" customHeight="1" x14ac:dyDescent="0.2">
      <c r="A281" s="118" t="s">
        <v>18</v>
      </c>
      <c r="B281" s="97"/>
      <c r="C281" s="119"/>
      <c r="D281" s="25"/>
      <c r="E281" s="26" t="e">
        <f>SMALL(E269:E280,1)</f>
        <v>#NUM!</v>
      </c>
      <c r="F281" s="26"/>
      <c r="G281" s="26" t="e">
        <f>SMALL(G269:G280,1)</f>
        <v>#NUM!</v>
      </c>
      <c r="H281" s="26"/>
      <c r="I281" s="26" t="e">
        <f>SMALL(I269:I280,1)</f>
        <v>#NUM!</v>
      </c>
      <c r="J281" s="26"/>
      <c r="K281" s="26" t="e">
        <f>SMALL(K269:K280,1)</f>
        <v>#NUM!</v>
      </c>
      <c r="L281" s="16"/>
      <c r="M281" s="17"/>
      <c r="N281" s="2"/>
    </row>
    <row r="282" spans="1:14" ht="16.5" customHeight="1" x14ac:dyDescent="0.2">
      <c r="A282" s="118" t="s">
        <v>18</v>
      </c>
      <c r="B282" s="97"/>
      <c r="C282" s="119"/>
      <c r="D282" s="25"/>
      <c r="E282" s="26" t="e">
        <f>SMALL(E269:E280,2)</f>
        <v>#NUM!</v>
      </c>
      <c r="F282" s="26"/>
      <c r="G282" s="26" t="e">
        <f>SMALL(G269:G280,2)</f>
        <v>#NUM!</v>
      </c>
      <c r="H282" s="26"/>
      <c r="I282" s="26" t="e">
        <f>SMALL(I269:I280,2)</f>
        <v>#NUM!</v>
      </c>
      <c r="J282" s="26"/>
      <c r="K282" s="26" t="e">
        <f>SMALL(K269:K280,2)</f>
        <v>#NUM!</v>
      </c>
      <c r="L282" s="27"/>
      <c r="M282" s="28"/>
      <c r="N282" s="2"/>
    </row>
    <row r="283" spans="1:14" ht="16.5" customHeight="1" x14ac:dyDescent="0.2">
      <c r="A283" s="118" t="s">
        <v>18</v>
      </c>
      <c r="B283" s="97"/>
      <c r="C283" s="119"/>
      <c r="D283" s="25"/>
      <c r="E283" s="26" t="e">
        <f>SMALL(E269:E280,3)</f>
        <v>#NUM!</v>
      </c>
      <c r="F283" s="26"/>
      <c r="G283" s="26" t="e">
        <f>SMALL(G269:G280,3)</f>
        <v>#NUM!</v>
      </c>
      <c r="H283" s="26"/>
      <c r="I283" s="26" t="e">
        <f>SMALL(I269:I280,3)</f>
        <v>#NUM!</v>
      </c>
      <c r="J283" s="26"/>
      <c r="K283" s="26" t="e">
        <f>SMALL(K269:K280,3)</f>
        <v>#NUM!</v>
      </c>
      <c r="L283" s="27"/>
      <c r="M283" s="28"/>
      <c r="N283" s="2"/>
    </row>
    <row r="284" spans="1:14" ht="16.5" customHeight="1" x14ac:dyDescent="0.2">
      <c r="A284" s="118" t="s">
        <v>18</v>
      </c>
      <c r="B284" s="97"/>
      <c r="C284" s="119"/>
      <c r="D284" s="25"/>
      <c r="E284" s="26" t="e">
        <f>SMALL(E269:E280,4)</f>
        <v>#NUM!</v>
      </c>
      <c r="F284" s="26"/>
      <c r="G284" s="26" t="e">
        <f>SMALL(G269:G280,4)</f>
        <v>#NUM!</v>
      </c>
      <c r="H284" s="26"/>
      <c r="I284" s="26" t="e">
        <f>SMALL(I269:I280,4)</f>
        <v>#NUM!</v>
      </c>
      <c r="J284" s="26"/>
      <c r="K284" s="26" t="e">
        <f>SMALL(K269:K280,4)</f>
        <v>#NUM!</v>
      </c>
      <c r="L284" s="27"/>
      <c r="M284" s="28"/>
      <c r="N284" s="2"/>
    </row>
    <row r="285" spans="1:14" ht="16.5" customHeight="1" x14ac:dyDescent="0.2">
      <c r="A285" s="118" t="s">
        <v>18</v>
      </c>
      <c r="B285" s="97"/>
      <c r="C285" s="119"/>
      <c r="D285" s="30"/>
      <c r="E285" s="26" t="e">
        <f>SMALL(E269:E280,5)</f>
        <v>#NUM!</v>
      </c>
      <c r="F285" s="31"/>
      <c r="G285" s="31" t="e">
        <f>SMALL(G269:G280,5)</f>
        <v>#NUM!</v>
      </c>
      <c r="H285" s="31"/>
      <c r="I285" s="26" t="e">
        <f>SMALL(I269:I280,5)</f>
        <v>#NUM!</v>
      </c>
      <c r="J285" s="31"/>
      <c r="K285" s="31" t="e">
        <f>SMALL(K269:K280,5)</f>
        <v>#NUM!</v>
      </c>
      <c r="L285" s="32"/>
      <c r="M285" s="28"/>
      <c r="N285" s="2"/>
    </row>
    <row r="286" spans="1:14" ht="16.5" customHeight="1" x14ac:dyDescent="0.2">
      <c r="A286" s="118" t="s">
        <v>18</v>
      </c>
      <c r="B286" s="97"/>
      <c r="C286" s="119"/>
      <c r="D286" s="30"/>
      <c r="E286" s="26" t="e">
        <f>SMALL(E269:E280,6)</f>
        <v>#NUM!</v>
      </c>
      <c r="F286" s="31"/>
      <c r="G286" s="31" t="e">
        <f>SMALL(G269:G280,6)</f>
        <v>#NUM!</v>
      </c>
      <c r="H286" s="31"/>
      <c r="I286" s="31" t="e">
        <f>SMALL(I269:I280,6)</f>
        <v>#NUM!</v>
      </c>
      <c r="J286" s="31"/>
      <c r="K286" s="31" t="e">
        <f>SMALL(K269:K280,6)</f>
        <v>#NUM!</v>
      </c>
      <c r="L286" s="32"/>
      <c r="M286" s="28"/>
      <c r="N286" s="2"/>
    </row>
    <row r="287" spans="1:14" ht="16.5" customHeight="1" x14ac:dyDescent="0.25">
      <c r="A287" s="120" t="s">
        <v>19</v>
      </c>
      <c r="B287" s="107"/>
      <c r="C287" s="108"/>
      <c r="D287" s="33"/>
      <c r="E287" s="34" t="e">
        <f>SUM(E269:E280)-E281-E282-E283-E284-E285-E286</f>
        <v>#NUM!</v>
      </c>
      <c r="F287" s="34"/>
      <c r="G287" s="34" t="e">
        <f>SUM(G269:G280)-G281-G282-G283-G284-G285-G286</f>
        <v>#NUM!</v>
      </c>
      <c r="H287" s="34"/>
      <c r="I287" s="34" t="e">
        <f>SUM(I269:I280)-I281-I282-I283-I284-I285-I286</f>
        <v>#NUM!</v>
      </c>
      <c r="J287" s="34"/>
      <c r="K287" s="34" t="e">
        <f>SUM(K269:K280)-K281-K282-K283-K284-K285-K286</f>
        <v>#NUM!</v>
      </c>
      <c r="L287" s="35" t="e">
        <f>SUM($E287+$G287+$I287+$K287)</f>
        <v>#NUM!</v>
      </c>
      <c r="M287" s="17"/>
      <c r="N287" s="2"/>
    </row>
    <row r="288" spans="1:14" ht="16.5" customHeight="1" x14ac:dyDescent="0.2">
      <c r="B288" s="69" t="s">
        <v>46</v>
      </c>
      <c r="C288" s="69">
        <v>3</v>
      </c>
      <c r="D288" s="2">
        <f>COUNTIF(D269:D280,$C$28)</f>
        <v>0</v>
      </c>
      <c r="F288" s="2">
        <f>COUNTIF(F269:F280,$C$28)</f>
        <v>0</v>
      </c>
      <c r="H288" s="2">
        <f>COUNTIF(H269:H280,$C$28)</f>
        <v>0</v>
      </c>
      <c r="J288" s="2">
        <f>COUNTIF(J269:J280,$C$28)</f>
        <v>0</v>
      </c>
      <c r="L288" s="2"/>
      <c r="M288" s="2"/>
      <c r="N288" s="2"/>
    </row>
    <row r="289" spans="1:14" ht="16.5" customHeight="1" x14ac:dyDescent="0.2">
      <c r="B289" s="69" t="s">
        <v>46</v>
      </c>
      <c r="C289" s="69">
        <v>4</v>
      </c>
      <c r="D289" s="2">
        <f>COUNTIF(D269:D280,$C$29)</f>
        <v>0</v>
      </c>
      <c r="F289" s="2">
        <f>COUNTIF(F269:F280,$C$29)</f>
        <v>0</v>
      </c>
      <c r="H289" s="2">
        <f>COUNTIF(H269:H280,$C$29)</f>
        <v>0</v>
      </c>
      <c r="J289" s="2">
        <f>COUNTIF(J269:J280,$C$29)</f>
        <v>0</v>
      </c>
      <c r="L289" s="2"/>
      <c r="M289" s="2"/>
      <c r="N289" s="2"/>
    </row>
    <row r="290" spans="1:14" ht="16.5" customHeight="1" x14ac:dyDescent="0.2">
      <c r="B290" s="69" t="s">
        <v>46</v>
      </c>
      <c r="C290" s="69">
        <v>5</v>
      </c>
      <c r="D290" s="2">
        <f>COUNTIF(D269:D280,$C$30)</f>
        <v>0</v>
      </c>
      <c r="F290" s="2">
        <f>COUNTIF(F269:F280,$C$30)</f>
        <v>0</v>
      </c>
      <c r="H290" s="2">
        <f>COUNTIF(H269:H280,$C$30)</f>
        <v>0</v>
      </c>
      <c r="J290" s="2">
        <f>COUNTIF(J269:J280,$C$30)</f>
        <v>0</v>
      </c>
      <c r="L290" s="2" t="s">
        <v>57</v>
      </c>
      <c r="M290" s="2"/>
      <c r="N290" s="2"/>
    </row>
    <row r="291" spans="1:14" ht="16.5" customHeight="1" x14ac:dyDescent="0.25">
      <c r="A291" s="94" t="s">
        <v>16</v>
      </c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95"/>
      <c r="M291" s="4"/>
      <c r="N291" s="2"/>
    </row>
    <row r="292" spans="1:14" ht="16.5" customHeight="1" x14ac:dyDescent="0.25">
      <c r="A292" s="106" t="s">
        <v>55</v>
      </c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8"/>
      <c r="M292" s="4"/>
      <c r="N292" s="2"/>
    </row>
    <row r="293" spans="1:14" ht="16.5" customHeight="1" x14ac:dyDescent="0.25">
      <c r="A293" s="109" t="s">
        <v>5</v>
      </c>
      <c r="B293" s="111" t="s">
        <v>6</v>
      </c>
      <c r="C293" s="113" t="s">
        <v>7</v>
      </c>
      <c r="D293" s="94" t="s">
        <v>8</v>
      </c>
      <c r="E293" s="95"/>
      <c r="F293" s="94" t="s">
        <v>9</v>
      </c>
      <c r="G293" s="95"/>
      <c r="H293" s="94" t="s">
        <v>10</v>
      </c>
      <c r="I293" s="95"/>
      <c r="J293" s="94" t="s">
        <v>11</v>
      </c>
      <c r="K293" s="95"/>
      <c r="L293" s="6" t="s">
        <v>12</v>
      </c>
      <c r="M293" s="4"/>
      <c r="N293" s="2"/>
    </row>
    <row r="294" spans="1:14" ht="16.5" customHeight="1" x14ac:dyDescent="0.25">
      <c r="A294" s="121"/>
      <c r="B294" s="122"/>
      <c r="C294" s="123"/>
      <c r="D294" s="7" t="s">
        <v>14</v>
      </c>
      <c r="E294" s="8" t="s">
        <v>15</v>
      </c>
      <c r="F294" s="7" t="s">
        <v>14</v>
      </c>
      <c r="G294" s="8" t="s">
        <v>15</v>
      </c>
      <c r="H294" s="7" t="s">
        <v>14</v>
      </c>
      <c r="I294" s="8" t="s">
        <v>15</v>
      </c>
      <c r="J294" s="7" t="s">
        <v>14</v>
      </c>
      <c r="K294" s="8" t="s">
        <v>15</v>
      </c>
      <c r="L294" s="9"/>
      <c r="M294" s="4"/>
      <c r="N294" s="2"/>
    </row>
    <row r="295" spans="1:14" ht="16.5" customHeight="1" x14ac:dyDescent="0.2">
      <c r="A295" s="54"/>
      <c r="B295" s="54"/>
      <c r="C295" s="55"/>
      <c r="D295" s="56"/>
      <c r="E295" s="14"/>
      <c r="F295" s="15"/>
      <c r="G295" s="14"/>
      <c r="H295" s="15"/>
      <c r="I295" s="14"/>
      <c r="J295" s="15"/>
      <c r="K295" s="14"/>
      <c r="L295" s="16">
        <f t="shared" ref="L295:L306" si="26">SUM($E295+$G295+$I295+$K295)</f>
        <v>0</v>
      </c>
      <c r="M295" s="17"/>
      <c r="N295" s="2"/>
    </row>
    <row r="296" spans="1:14" ht="16.5" customHeight="1" x14ac:dyDescent="0.2">
      <c r="A296" s="54"/>
      <c r="B296" s="54"/>
      <c r="C296" s="55"/>
      <c r="D296" s="56"/>
      <c r="E296" s="14"/>
      <c r="F296" s="15"/>
      <c r="G296" s="14"/>
      <c r="H296" s="15"/>
      <c r="I296" s="14"/>
      <c r="J296" s="15"/>
      <c r="K296" s="14"/>
      <c r="L296" s="16">
        <f t="shared" si="26"/>
        <v>0</v>
      </c>
      <c r="M296" s="17"/>
      <c r="N296" s="2"/>
    </row>
    <row r="297" spans="1:14" ht="16.5" customHeight="1" x14ac:dyDescent="0.2">
      <c r="A297" s="54"/>
      <c r="B297" s="54"/>
      <c r="C297" s="55"/>
      <c r="D297" s="56"/>
      <c r="E297" s="14"/>
      <c r="F297" s="15"/>
      <c r="G297" s="14"/>
      <c r="H297" s="15"/>
      <c r="I297" s="14"/>
      <c r="J297" s="15"/>
      <c r="K297" s="14"/>
      <c r="L297" s="16">
        <f t="shared" si="26"/>
        <v>0</v>
      </c>
      <c r="M297" s="17"/>
      <c r="N297" s="2"/>
    </row>
    <row r="298" spans="1:14" ht="16.5" customHeight="1" x14ac:dyDescent="0.2">
      <c r="A298" s="54"/>
      <c r="B298" s="54"/>
      <c r="C298" s="57"/>
      <c r="D298" s="56"/>
      <c r="E298" s="14"/>
      <c r="F298" s="15"/>
      <c r="G298" s="14"/>
      <c r="H298" s="15"/>
      <c r="I298" s="14"/>
      <c r="J298" s="15"/>
      <c r="K298" s="14"/>
      <c r="L298" s="16">
        <f t="shared" si="26"/>
        <v>0</v>
      </c>
      <c r="M298" s="17"/>
      <c r="N298" s="2"/>
    </row>
    <row r="299" spans="1:14" ht="16.5" customHeight="1" x14ac:dyDescent="0.2">
      <c r="A299" s="54"/>
      <c r="B299" s="54"/>
      <c r="C299" s="58"/>
      <c r="D299" s="56"/>
      <c r="E299" s="14"/>
      <c r="F299" s="15"/>
      <c r="G299" s="14"/>
      <c r="H299" s="15"/>
      <c r="I299" s="14"/>
      <c r="J299" s="15"/>
      <c r="K299" s="14"/>
      <c r="L299" s="16">
        <f t="shared" si="26"/>
        <v>0</v>
      </c>
      <c r="M299" s="17"/>
      <c r="N299" s="2"/>
    </row>
    <row r="300" spans="1:14" ht="16.5" customHeight="1" x14ac:dyDescent="0.2">
      <c r="A300" s="54"/>
      <c r="B300" s="54"/>
      <c r="C300" s="55"/>
      <c r="D300" s="56"/>
      <c r="E300" s="14"/>
      <c r="F300" s="15"/>
      <c r="G300" s="14"/>
      <c r="H300" s="15"/>
      <c r="I300" s="14"/>
      <c r="J300" s="15"/>
      <c r="K300" s="14"/>
      <c r="L300" s="16">
        <f t="shared" si="26"/>
        <v>0</v>
      </c>
      <c r="M300" s="17"/>
      <c r="N300" s="2"/>
    </row>
    <row r="301" spans="1:14" ht="16.5" customHeight="1" x14ac:dyDescent="0.2">
      <c r="A301" s="54"/>
      <c r="B301" s="54"/>
      <c r="C301" s="58"/>
      <c r="D301" s="56"/>
      <c r="E301" s="14"/>
      <c r="F301" s="15"/>
      <c r="G301" s="14"/>
      <c r="H301" s="15"/>
      <c r="I301" s="14"/>
      <c r="J301" s="15"/>
      <c r="K301" s="14"/>
      <c r="L301" s="16">
        <f t="shared" si="26"/>
        <v>0</v>
      </c>
      <c r="M301" s="17"/>
      <c r="N301" s="2"/>
    </row>
    <row r="302" spans="1:14" ht="16.5" customHeight="1" x14ac:dyDescent="0.2">
      <c r="A302" s="54"/>
      <c r="B302" s="54"/>
      <c r="C302" s="55"/>
      <c r="D302" s="56"/>
      <c r="E302" s="14"/>
      <c r="F302" s="15"/>
      <c r="G302" s="14"/>
      <c r="H302" s="15"/>
      <c r="I302" s="14"/>
      <c r="J302" s="15"/>
      <c r="K302" s="14"/>
      <c r="L302" s="16">
        <f t="shared" si="26"/>
        <v>0</v>
      </c>
      <c r="M302" s="17"/>
      <c r="N302" s="2"/>
    </row>
    <row r="303" spans="1:14" ht="16.5" customHeight="1" x14ac:dyDescent="0.2">
      <c r="A303" s="54"/>
      <c r="B303" s="54"/>
      <c r="C303" s="55"/>
      <c r="D303" s="56"/>
      <c r="E303" s="14"/>
      <c r="F303" s="15"/>
      <c r="G303" s="14"/>
      <c r="H303" s="15"/>
      <c r="I303" s="14"/>
      <c r="J303" s="15"/>
      <c r="K303" s="14"/>
      <c r="L303" s="16">
        <f t="shared" si="26"/>
        <v>0</v>
      </c>
      <c r="M303" s="17"/>
      <c r="N303" s="2"/>
    </row>
    <row r="304" spans="1:14" ht="16.5" customHeight="1" x14ac:dyDescent="0.2">
      <c r="A304" s="54"/>
      <c r="B304" s="54"/>
      <c r="C304" s="55"/>
      <c r="D304" s="56"/>
      <c r="E304" s="14"/>
      <c r="F304" s="15"/>
      <c r="G304" s="14"/>
      <c r="H304" s="15"/>
      <c r="I304" s="14"/>
      <c r="J304" s="15"/>
      <c r="K304" s="14"/>
      <c r="L304" s="16">
        <f t="shared" si="26"/>
        <v>0</v>
      </c>
      <c r="M304" s="17"/>
      <c r="N304" s="2"/>
    </row>
    <row r="305" spans="1:14" ht="16.5" customHeight="1" x14ac:dyDescent="0.2">
      <c r="A305" s="54"/>
      <c r="B305" s="54"/>
      <c r="C305" s="59"/>
      <c r="D305" s="56"/>
      <c r="E305" s="14"/>
      <c r="F305" s="15"/>
      <c r="G305" s="14"/>
      <c r="H305" s="15"/>
      <c r="I305" s="14"/>
      <c r="J305" s="15"/>
      <c r="K305" s="14"/>
      <c r="L305" s="16">
        <f t="shared" si="26"/>
        <v>0</v>
      </c>
      <c r="M305" s="17"/>
      <c r="N305" s="2"/>
    </row>
    <row r="306" spans="1:14" ht="16.5" customHeight="1" x14ac:dyDescent="0.2">
      <c r="A306" s="54"/>
      <c r="B306" s="54"/>
      <c r="C306" s="59"/>
      <c r="D306" s="56"/>
      <c r="E306" s="14"/>
      <c r="F306" s="15"/>
      <c r="G306" s="14"/>
      <c r="H306" s="15"/>
      <c r="I306" s="14"/>
      <c r="J306" s="15"/>
      <c r="K306" s="14"/>
      <c r="L306" s="16">
        <f t="shared" si="26"/>
        <v>0</v>
      </c>
      <c r="M306" s="17"/>
      <c r="N306" s="2"/>
    </row>
    <row r="307" spans="1:14" ht="16.5" customHeight="1" x14ac:dyDescent="0.2">
      <c r="A307" s="118" t="s">
        <v>18</v>
      </c>
      <c r="B307" s="97"/>
      <c r="C307" s="119"/>
      <c r="D307" s="25"/>
      <c r="E307" s="26" t="e">
        <f>SMALL(E295:E306,1)</f>
        <v>#NUM!</v>
      </c>
      <c r="F307" s="26"/>
      <c r="G307" s="26" t="e">
        <f>SMALL(G295:G306,1)</f>
        <v>#NUM!</v>
      </c>
      <c r="H307" s="26"/>
      <c r="I307" s="26" t="e">
        <f>SMALL(I295:I306,1)</f>
        <v>#NUM!</v>
      </c>
      <c r="J307" s="26"/>
      <c r="K307" s="26" t="e">
        <f>SMALL(K295:K306,1)</f>
        <v>#NUM!</v>
      </c>
      <c r="L307" s="16"/>
      <c r="M307" s="17"/>
      <c r="N307" s="2"/>
    </row>
    <row r="308" spans="1:14" ht="16.5" customHeight="1" x14ac:dyDescent="0.2">
      <c r="A308" s="118" t="s">
        <v>18</v>
      </c>
      <c r="B308" s="97"/>
      <c r="C308" s="119"/>
      <c r="D308" s="25"/>
      <c r="E308" s="26" t="e">
        <f>SMALL(E295:E306,2)</f>
        <v>#NUM!</v>
      </c>
      <c r="F308" s="26"/>
      <c r="G308" s="26" t="e">
        <f>SMALL(G295:G306,2)</f>
        <v>#NUM!</v>
      </c>
      <c r="H308" s="26"/>
      <c r="I308" s="26" t="e">
        <f>SMALL(I295:I306,2)</f>
        <v>#NUM!</v>
      </c>
      <c r="J308" s="26"/>
      <c r="K308" s="26" t="e">
        <f>SMALL(K295:K306,2)</f>
        <v>#NUM!</v>
      </c>
      <c r="L308" s="27"/>
      <c r="M308" s="28"/>
      <c r="N308" s="2"/>
    </row>
    <row r="309" spans="1:14" ht="16.5" customHeight="1" x14ac:dyDescent="0.2">
      <c r="A309" s="118" t="s">
        <v>18</v>
      </c>
      <c r="B309" s="97"/>
      <c r="C309" s="119"/>
      <c r="D309" s="25"/>
      <c r="E309" s="26" t="e">
        <f>SMALL(E295:E306,3)</f>
        <v>#NUM!</v>
      </c>
      <c r="F309" s="26"/>
      <c r="G309" s="26" t="e">
        <f>SMALL(G295:G306,3)</f>
        <v>#NUM!</v>
      </c>
      <c r="H309" s="26"/>
      <c r="I309" s="26" t="e">
        <f>SMALL(I295:I306,3)</f>
        <v>#NUM!</v>
      </c>
      <c r="J309" s="26"/>
      <c r="K309" s="26" t="e">
        <f>SMALL(K295:K306,3)</f>
        <v>#NUM!</v>
      </c>
      <c r="L309" s="27"/>
      <c r="M309" s="28"/>
      <c r="N309" s="2"/>
    </row>
    <row r="310" spans="1:14" ht="16.5" customHeight="1" x14ac:dyDescent="0.2">
      <c r="A310" s="118" t="s">
        <v>18</v>
      </c>
      <c r="B310" s="97"/>
      <c r="C310" s="119"/>
      <c r="D310" s="25"/>
      <c r="E310" s="26" t="e">
        <f>SMALL(E295:E306,4)</f>
        <v>#NUM!</v>
      </c>
      <c r="F310" s="26"/>
      <c r="G310" s="26" t="e">
        <f>SMALL(G295:G306,4)</f>
        <v>#NUM!</v>
      </c>
      <c r="H310" s="26"/>
      <c r="I310" s="26" t="e">
        <f>SMALL(I295:I306,4)</f>
        <v>#NUM!</v>
      </c>
      <c r="J310" s="26"/>
      <c r="K310" s="26" t="e">
        <f>SMALL(K295:K306,4)</f>
        <v>#NUM!</v>
      </c>
      <c r="L310" s="27"/>
      <c r="M310" s="28"/>
      <c r="N310" s="2"/>
    </row>
    <row r="311" spans="1:14" ht="16.5" customHeight="1" x14ac:dyDescent="0.2">
      <c r="A311" s="118" t="s">
        <v>18</v>
      </c>
      <c r="B311" s="97"/>
      <c r="C311" s="119"/>
      <c r="D311" s="30"/>
      <c r="E311" s="26" t="e">
        <f>SMALL(E295:E306,5)</f>
        <v>#NUM!</v>
      </c>
      <c r="F311" s="31"/>
      <c r="G311" s="31" t="e">
        <f>SMALL(G295:G306,5)</f>
        <v>#NUM!</v>
      </c>
      <c r="H311" s="31"/>
      <c r="I311" s="26" t="e">
        <f>SMALL(I295:I306,5)</f>
        <v>#NUM!</v>
      </c>
      <c r="J311" s="31"/>
      <c r="K311" s="31" t="e">
        <f>SMALL(K295:K306,5)</f>
        <v>#NUM!</v>
      </c>
      <c r="L311" s="32"/>
      <c r="M311" s="28"/>
      <c r="N311" s="2"/>
    </row>
    <row r="312" spans="1:14" ht="16.5" customHeight="1" x14ac:dyDescent="0.2">
      <c r="A312" s="118" t="s">
        <v>18</v>
      </c>
      <c r="B312" s="97"/>
      <c r="C312" s="119"/>
      <c r="D312" s="30"/>
      <c r="E312" s="26" t="e">
        <f>SMALL(E295:E306,6)</f>
        <v>#NUM!</v>
      </c>
      <c r="F312" s="31"/>
      <c r="G312" s="31" t="e">
        <f>SMALL(G295:G306,6)</f>
        <v>#NUM!</v>
      </c>
      <c r="H312" s="31"/>
      <c r="I312" s="31" t="e">
        <f>SMALL(I295:I306,6)</f>
        <v>#NUM!</v>
      </c>
      <c r="J312" s="31"/>
      <c r="K312" s="31" t="e">
        <f>SMALL(K295:K306,6)</f>
        <v>#NUM!</v>
      </c>
      <c r="L312" s="32"/>
      <c r="M312" s="28"/>
      <c r="N312" s="2"/>
    </row>
    <row r="313" spans="1:14" ht="16.5" customHeight="1" x14ac:dyDescent="0.25">
      <c r="A313" s="120" t="s">
        <v>19</v>
      </c>
      <c r="B313" s="107"/>
      <c r="C313" s="108"/>
      <c r="D313" s="33"/>
      <c r="E313" s="34" t="e">
        <f>SUM(E295:E306)-E307-E308-E309-E310-E311-E312</f>
        <v>#NUM!</v>
      </c>
      <c r="F313" s="34"/>
      <c r="G313" s="34" t="e">
        <f>SUM(G295:G306)-G307-G308-G309-G310-G311-G312</f>
        <v>#NUM!</v>
      </c>
      <c r="H313" s="34"/>
      <c r="I313" s="34" t="e">
        <f>SUM(I295:I306)-I307-I308-I309-I310-I311-I312</f>
        <v>#NUM!</v>
      </c>
      <c r="J313" s="34"/>
      <c r="K313" s="34" t="e">
        <f>SUM(K295:K306)-K307-K308-K309-K310-K311-K312</f>
        <v>#NUM!</v>
      </c>
      <c r="L313" s="35" t="e">
        <f>SUM($E313+$G313+$I313+$K313)</f>
        <v>#NUM!</v>
      </c>
      <c r="M313" s="17"/>
      <c r="N313" s="2"/>
    </row>
    <row r="314" spans="1:14" ht="16.5" customHeight="1" x14ac:dyDescent="0.2">
      <c r="B314" s="69" t="s">
        <v>46</v>
      </c>
      <c r="C314" s="69">
        <v>3</v>
      </c>
      <c r="D314" s="2">
        <f>COUNTIF(D295:D306,$C$28)</f>
        <v>0</v>
      </c>
      <c r="F314" s="2">
        <f>COUNTIF(F295:F306,$C$28)</f>
        <v>0</v>
      </c>
      <c r="H314" s="2">
        <f>COUNTIF(H295:H306,$C$28)</f>
        <v>0</v>
      </c>
      <c r="J314" s="2">
        <f>COUNTIF(J295:J306,$C$28)</f>
        <v>0</v>
      </c>
      <c r="L314" s="2"/>
      <c r="M314" s="2"/>
      <c r="N314" s="2"/>
    </row>
    <row r="315" spans="1:14" ht="16.5" customHeight="1" x14ac:dyDescent="0.2">
      <c r="B315" s="69" t="s">
        <v>46</v>
      </c>
      <c r="C315" s="69">
        <v>4</v>
      </c>
      <c r="D315" s="2">
        <f>COUNTIF(D295:D306,$C$29)</f>
        <v>0</v>
      </c>
      <c r="F315" s="2">
        <f>COUNTIF(F295:F306,$C$29)</f>
        <v>0</v>
      </c>
      <c r="H315" s="2">
        <f>COUNTIF(H295:H306,$C$29)</f>
        <v>0</v>
      </c>
      <c r="J315" s="2">
        <f>COUNTIF(J295:J306,$C$29)</f>
        <v>0</v>
      </c>
      <c r="L315" s="2"/>
      <c r="M315" s="2"/>
      <c r="N315" s="2"/>
    </row>
    <row r="316" spans="1:14" ht="16.5" customHeight="1" x14ac:dyDescent="0.2">
      <c r="B316" s="69" t="s">
        <v>46</v>
      </c>
      <c r="C316" s="69">
        <v>5</v>
      </c>
      <c r="D316" s="2">
        <f>COUNTIF(D295:D306,$C$30)</f>
        <v>0</v>
      </c>
      <c r="F316" s="2">
        <f>COUNTIF(F295:F306,$C$30)</f>
        <v>0</v>
      </c>
      <c r="H316" s="2">
        <f>COUNTIF(H295:H306,$C$30)</f>
        <v>0</v>
      </c>
      <c r="J316" s="2">
        <f>COUNTIF(J295:J306,$C$30)</f>
        <v>0</v>
      </c>
      <c r="L316" s="2" t="s">
        <v>57</v>
      </c>
      <c r="M316" s="2"/>
      <c r="N316" s="2"/>
    </row>
    <row r="317" spans="1:14" ht="16.5" customHeight="1" x14ac:dyDescent="0.25">
      <c r="A317" s="94" t="s">
        <v>16</v>
      </c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95"/>
      <c r="M317" s="4"/>
      <c r="N317" s="2"/>
    </row>
    <row r="318" spans="1:14" ht="16.5" customHeight="1" x14ac:dyDescent="0.25">
      <c r="A318" s="106" t="s">
        <v>55</v>
      </c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8"/>
      <c r="M318" s="4"/>
      <c r="N318" s="2"/>
    </row>
    <row r="319" spans="1:14" ht="16.5" customHeight="1" x14ac:dyDescent="0.25">
      <c r="A319" s="109" t="s">
        <v>5</v>
      </c>
      <c r="B319" s="111" t="s">
        <v>6</v>
      </c>
      <c r="C319" s="113" t="s">
        <v>7</v>
      </c>
      <c r="D319" s="94" t="s">
        <v>8</v>
      </c>
      <c r="E319" s="95"/>
      <c r="F319" s="94" t="s">
        <v>9</v>
      </c>
      <c r="G319" s="95"/>
      <c r="H319" s="94" t="s">
        <v>10</v>
      </c>
      <c r="I319" s="95"/>
      <c r="J319" s="94" t="s">
        <v>11</v>
      </c>
      <c r="K319" s="95"/>
      <c r="L319" s="6" t="s">
        <v>12</v>
      </c>
      <c r="M319" s="4"/>
      <c r="N319" s="2"/>
    </row>
    <row r="320" spans="1:14" ht="16.5" customHeight="1" x14ac:dyDescent="0.25">
      <c r="A320" s="121"/>
      <c r="B320" s="122"/>
      <c r="C320" s="123"/>
      <c r="D320" s="7" t="s">
        <v>14</v>
      </c>
      <c r="E320" s="8" t="s">
        <v>15</v>
      </c>
      <c r="F320" s="7" t="s">
        <v>14</v>
      </c>
      <c r="G320" s="8" t="s">
        <v>15</v>
      </c>
      <c r="H320" s="7" t="s">
        <v>14</v>
      </c>
      <c r="I320" s="8" t="s">
        <v>15</v>
      </c>
      <c r="J320" s="7" t="s">
        <v>14</v>
      </c>
      <c r="K320" s="8" t="s">
        <v>15</v>
      </c>
      <c r="L320" s="9"/>
      <c r="M320" s="4"/>
      <c r="N320" s="2"/>
    </row>
    <row r="321" spans="1:14" ht="16.5" customHeight="1" x14ac:dyDescent="0.2">
      <c r="A321" s="54"/>
      <c r="B321" s="54"/>
      <c r="C321" s="55"/>
      <c r="D321" s="56"/>
      <c r="E321" s="14"/>
      <c r="F321" s="15"/>
      <c r="G321" s="14"/>
      <c r="H321" s="15"/>
      <c r="I321" s="14"/>
      <c r="J321" s="15"/>
      <c r="K321" s="14"/>
      <c r="L321" s="16">
        <f t="shared" ref="L321:L332" si="27">SUM($E321+$G321+$I321+$K321)</f>
        <v>0</v>
      </c>
      <c r="M321" s="17"/>
      <c r="N321" s="2"/>
    </row>
    <row r="322" spans="1:14" ht="16.5" customHeight="1" x14ac:dyDescent="0.2">
      <c r="A322" s="54"/>
      <c r="B322" s="54"/>
      <c r="C322" s="55"/>
      <c r="D322" s="56"/>
      <c r="E322" s="14"/>
      <c r="F322" s="15"/>
      <c r="G322" s="14"/>
      <c r="H322" s="15"/>
      <c r="I322" s="14"/>
      <c r="J322" s="15"/>
      <c r="K322" s="14"/>
      <c r="L322" s="16">
        <f t="shared" si="27"/>
        <v>0</v>
      </c>
      <c r="M322" s="17"/>
      <c r="N322" s="2"/>
    </row>
    <row r="323" spans="1:14" ht="16.5" customHeight="1" x14ac:dyDescent="0.2">
      <c r="A323" s="54"/>
      <c r="B323" s="54"/>
      <c r="C323" s="55"/>
      <c r="D323" s="56"/>
      <c r="E323" s="14"/>
      <c r="F323" s="15"/>
      <c r="G323" s="14"/>
      <c r="H323" s="15"/>
      <c r="I323" s="14"/>
      <c r="J323" s="15"/>
      <c r="K323" s="14"/>
      <c r="L323" s="16">
        <f t="shared" si="27"/>
        <v>0</v>
      </c>
      <c r="M323" s="17"/>
      <c r="N323" s="2"/>
    </row>
    <row r="324" spans="1:14" ht="16.5" customHeight="1" x14ac:dyDescent="0.2">
      <c r="A324" s="54"/>
      <c r="B324" s="54"/>
      <c r="C324" s="57"/>
      <c r="D324" s="56"/>
      <c r="E324" s="14"/>
      <c r="F324" s="15"/>
      <c r="G324" s="14"/>
      <c r="H324" s="15"/>
      <c r="I324" s="14"/>
      <c r="J324" s="15"/>
      <c r="K324" s="14"/>
      <c r="L324" s="16">
        <f t="shared" si="27"/>
        <v>0</v>
      </c>
      <c r="M324" s="17"/>
      <c r="N324" s="2"/>
    </row>
    <row r="325" spans="1:14" ht="16.5" customHeight="1" x14ac:dyDescent="0.2">
      <c r="A325" s="54"/>
      <c r="B325" s="54"/>
      <c r="C325" s="58"/>
      <c r="D325" s="56"/>
      <c r="E325" s="14"/>
      <c r="F325" s="15"/>
      <c r="G325" s="14"/>
      <c r="H325" s="15"/>
      <c r="I325" s="14"/>
      <c r="J325" s="15"/>
      <c r="K325" s="14"/>
      <c r="L325" s="16">
        <f t="shared" si="27"/>
        <v>0</v>
      </c>
      <c r="M325" s="17"/>
      <c r="N325" s="2"/>
    </row>
    <row r="326" spans="1:14" ht="16.5" customHeight="1" x14ac:dyDescent="0.2">
      <c r="A326" s="54"/>
      <c r="B326" s="54"/>
      <c r="C326" s="55"/>
      <c r="D326" s="56"/>
      <c r="E326" s="14"/>
      <c r="F326" s="15"/>
      <c r="G326" s="14"/>
      <c r="H326" s="15"/>
      <c r="I326" s="14"/>
      <c r="J326" s="15"/>
      <c r="K326" s="14"/>
      <c r="L326" s="16">
        <f t="shared" si="27"/>
        <v>0</v>
      </c>
      <c r="M326" s="17"/>
      <c r="N326" s="2"/>
    </row>
    <row r="327" spans="1:14" ht="16.5" customHeight="1" x14ac:dyDescent="0.2">
      <c r="A327" s="54"/>
      <c r="B327" s="54"/>
      <c r="C327" s="58"/>
      <c r="D327" s="56"/>
      <c r="E327" s="14"/>
      <c r="F327" s="15"/>
      <c r="G327" s="14"/>
      <c r="H327" s="15"/>
      <c r="I327" s="14"/>
      <c r="J327" s="15"/>
      <c r="K327" s="14"/>
      <c r="L327" s="16">
        <f t="shared" si="27"/>
        <v>0</v>
      </c>
      <c r="M327" s="17"/>
      <c r="N327" s="2"/>
    </row>
    <row r="328" spans="1:14" ht="16.5" customHeight="1" x14ac:dyDescent="0.2">
      <c r="A328" s="54"/>
      <c r="B328" s="54"/>
      <c r="C328" s="55"/>
      <c r="D328" s="56"/>
      <c r="E328" s="14"/>
      <c r="F328" s="15"/>
      <c r="G328" s="14"/>
      <c r="H328" s="15"/>
      <c r="I328" s="14"/>
      <c r="J328" s="15"/>
      <c r="K328" s="14"/>
      <c r="L328" s="16">
        <f t="shared" si="27"/>
        <v>0</v>
      </c>
      <c r="M328" s="17"/>
      <c r="N328" s="2"/>
    </row>
    <row r="329" spans="1:14" ht="16.5" customHeight="1" x14ac:dyDescent="0.2">
      <c r="A329" s="54"/>
      <c r="B329" s="54"/>
      <c r="C329" s="55"/>
      <c r="D329" s="56"/>
      <c r="E329" s="14"/>
      <c r="F329" s="15"/>
      <c r="G329" s="14"/>
      <c r="H329" s="15"/>
      <c r="I329" s="14"/>
      <c r="J329" s="15"/>
      <c r="K329" s="14"/>
      <c r="L329" s="16">
        <f t="shared" si="27"/>
        <v>0</v>
      </c>
      <c r="M329" s="17"/>
      <c r="N329" s="2"/>
    </row>
    <row r="330" spans="1:14" ht="16.5" customHeight="1" x14ac:dyDescent="0.2">
      <c r="A330" s="54"/>
      <c r="B330" s="54"/>
      <c r="C330" s="55"/>
      <c r="D330" s="56"/>
      <c r="E330" s="14"/>
      <c r="F330" s="15"/>
      <c r="G330" s="14"/>
      <c r="H330" s="15"/>
      <c r="I330" s="14"/>
      <c r="J330" s="15"/>
      <c r="K330" s="14"/>
      <c r="L330" s="16">
        <f t="shared" si="27"/>
        <v>0</v>
      </c>
      <c r="M330" s="17"/>
      <c r="N330" s="2"/>
    </row>
    <row r="331" spans="1:14" ht="16.5" customHeight="1" x14ac:dyDescent="0.2">
      <c r="A331" s="54"/>
      <c r="B331" s="54"/>
      <c r="C331" s="59"/>
      <c r="D331" s="56"/>
      <c r="E331" s="14"/>
      <c r="F331" s="15"/>
      <c r="G331" s="14"/>
      <c r="H331" s="15"/>
      <c r="I331" s="14"/>
      <c r="J331" s="15"/>
      <c r="K331" s="14"/>
      <c r="L331" s="16">
        <f t="shared" si="27"/>
        <v>0</v>
      </c>
      <c r="M331" s="17"/>
      <c r="N331" s="2"/>
    </row>
    <row r="332" spans="1:14" ht="16.5" customHeight="1" x14ac:dyDescent="0.2">
      <c r="A332" s="54"/>
      <c r="B332" s="54"/>
      <c r="C332" s="59"/>
      <c r="D332" s="56"/>
      <c r="E332" s="14"/>
      <c r="F332" s="15"/>
      <c r="G332" s="14"/>
      <c r="H332" s="15"/>
      <c r="I332" s="14"/>
      <c r="J332" s="15"/>
      <c r="K332" s="14"/>
      <c r="L332" s="16">
        <f t="shared" si="27"/>
        <v>0</v>
      </c>
      <c r="M332" s="17"/>
      <c r="N332" s="2"/>
    </row>
    <row r="333" spans="1:14" ht="16.5" customHeight="1" x14ac:dyDescent="0.2">
      <c r="A333" s="118" t="s">
        <v>18</v>
      </c>
      <c r="B333" s="97"/>
      <c r="C333" s="119"/>
      <c r="D333" s="25"/>
      <c r="E333" s="26" t="e">
        <f>SMALL(E321:E332,1)</f>
        <v>#NUM!</v>
      </c>
      <c r="F333" s="26"/>
      <c r="G333" s="26" t="e">
        <f>SMALL(G321:G332,1)</f>
        <v>#NUM!</v>
      </c>
      <c r="H333" s="26"/>
      <c r="I333" s="26" t="e">
        <f>SMALL(I321:I332,1)</f>
        <v>#NUM!</v>
      </c>
      <c r="J333" s="26"/>
      <c r="K333" s="26" t="e">
        <f>SMALL(K321:K332,1)</f>
        <v>#NUM!</v>
      </c>
      <c r="L333" s="16"/>
      <c r="M333" s="17"/>
      <c r="N333" s="2"/>
    </row>
    <row r="334" spans="1:14" ht="16.5" customHeight="1" x14ac:dyDescent="0.2">
      <c r="A334" s="118" t="s">
        <v>18</v>
      </c>
      <c r="B334" s="97"/>
      <c r="C334" s="119"/>
      <c r="D334" s="25"/>
      <c r="E334" s="26" t="e">
        <f>SMALL(E321:E332,2)</f>
        <v>#NUM!</v>
      </c>
      <c r="F334" s="26"/>
      <c r="G334" s="26" t="e">
        <f>SMALL(G321:G332,2)</f>
        <v>#NUM!</v>
      </c>
      <c r="H334" s="26"/>
      <c r="I334" s="26" t="e">
        <f>SMALL(I321:I332,2)</f>
        <v>#NUM!</v>
      </c>
      <c r="J334" s="26"/>
      <c r="K334" s="26" t="e">
        <f>SMALL(K321:K332,2)</f>
        <v>#NUM!</v>
      </c>
      <c r="L334" s="27"/>
      <c r="M334" s="28"/>
      <c r="N334" s="2"/>
    </row>
    <row r="335" spans="1:14" ht="16.5" customHeight="1" x14ac:dyDescent="0.2">
      <c r="A335" s="118" t="s">
        <v>18</v>
      </c>
      <c r="B335" s="97"/>
      <c r="C335" s="119"/>
      <c r="D335" s="25"/>
      <c r="E335" s="26" t="e">
        <f>SMALL(E321:E332,3)</f>
        <v>#NUM!</v>
      </c>
      <c r="F335" s="26"/>
      <c r="G335" s="26" t="e">
        <f>SMALL(G321:G332,3)</f>
        <v>#NUM!</v>
      </c>
      <c r="H335" s="26"/>
      <c r="I335" s="26" t="e">
        <f>SMALL(I321:I332,3)</f>
        <v>#NUM!</v>
      </c>
      <c r="J335" s="26"/>
      <c r="K335" s="26" t="e">
        <f>SMALL(K321:K332,3)</f>
        <v>#NUM!</v>
      </c>
      <c r="L335" s="27"/>
      <c r="M335" s="28"/>
      <c r="N335" s="2"/>
    </row>
    <row r="336" spans="1:14" ht="16.5" customHeight="1" x14ac:dyDescent="0.2">
      <c r="A336" s="118" t="s">
        <v>18</v>
      </c>
      <c r="B336" s="97"/>
      <c r="C336" s="119"/>
      <c r="D336" s="25"/>
      <c r="E336" s="26" t="e">
        <f>SMALL(E321:E332,4)</f>
        <v>#NUM!</v>
      </c>
      <c r="F336" s="26"/>
      <c r="G336" s="26" t="e">
        <f>SMALL(G321:G332,4)</f>
        <v>#NUM!</v>
      </c>
      <c r="H336" s="26"/>
      <c r="I336" s="26" t="e">
        <f>SMALL(I321:I332,4)</f>
        <v>#NUM!</v>
      </c>
      <c r="J336" s="26"/>
      <c r="K336" s="26" t="e">
        <f>SMALL(K321:K332,4)</f>
        <v>#NUM!</v>
      </c>
      <c r="L336" s="27"/>
      <c r="M336" s="28"/>
      <c r="N336" s="2"/>
    </row>
    <row r="337" spans="1:14" ht="16.5" customHeight="1" x14ac:dyDescent="0.2">
      <c r="A337" s="118" t="s">
        <v>18</v>
      </c>
      <c r="B337" s="97"/>
      <c r="C337" s="119"/>
      <c r="D337" s="30"/>
      <c r="E337" s="26" t="e">
        <f>SMALL(E321:E332,5)</f>
        <v>#NUM!</v>
      </c>
      <c r="F337" s="31"/>
      <c r="G337" s="31" t="e">
        <f>SMALL(G321:G332,5)</f>
        <v>#NUM!</v>
      </c>
      <c r="H337" s="31"/>
      <c r="I337" s="26" t="e">
        <f>SMALL(I321:I332,5)</f>
        <v>#NUM!</v>
      </c>
      <c r="J337" s="31"/>
      <c r="K337" s="31" t="e">
        <f>SMALL(K321:K332,5)</f>
        <v>#NUM!</v>
      </c>
      <c r="L337" s="32"/>
      <c r="M337" s="28"/>
      <c r="N337" s="2"/>
    </row>
    <row r="338" spans="1:14" ht="16.5" customHeight="1" x14ac:dyDescent="0.2">
      <c r="A338" s="118" t="s">
        <v>18</v>
      </c>
      <c r="B338" s="97"/>
      <c r="C338" s="119"/>
      <c r="D338" s="30"/>
      <c r="E338" s="26" t="e">
        <f>SMALL(E321:E332,6)</f>
        <v>#NUM!</v>
      </c>
      <c r="F338" s="31"/>
      <c r="G338" s="31" t="e">
        <f>SMALL(G321:G332,6)</f>
        <v>#NUM!</v>
      </c>
      <c r="H338" s="31"/>
      <c r="I338" s="31" t="e">
        <f>SMALL(I321:I332,6)</f>
        <v>#NUM!</v>
      </c>
      <c r="J338" s="31"/>
      <c r="K338" s="31" t="e">
        <f>SMALL(K321:K332,6)</f>
        <v>#NUM!</v>
      </c>
      <c r="L338" s="32"/>
      <c r="M338" s="28"/>
      <c r="N338" s="2"/>
    </row>
    <row r="339" spans="1:14" ht="16.5" customHeight="1" x14ac:dyDescent="0.25">
      <c r="A339" s="120" t="s">
        <v>19</v>
      </c>
      <c r="B339" s="107"/>
      <c r="C339" s="108"/>
      <c r="D339" s="33"/>
      <c r="E339" s="34" t="e">
        <f>SUM(E321:E332)-E333-E334-E335-E336-E337-E338</f>
        <v>#NUM!</v>
      </c>
      <c r="F339" s="34"/>
      <c r="G339" s="34" t="e">
        <f>SUM(G321:G332)-G333-G334-G335-G336-G337-G338</f>
        <v>#NUM!</v>
      </c>
      <c r="H339" s="34"/>
      <c r="I339" s="34" t="e">
        <f>SUM(I321:I332)-I333-I334-I335-I336-I337-I338</f>
        <v>#NUM!</v>
      </c>
      <c r="J339" s="34"/>
      <c r="K339" s="34" t="e">
        <f>SUM(K321:K332)-K333-K334-K335-K336-K337-K338</f>
        <v>#NUM!</v>
      </c>
      <c r="L339" s="35" t="e">
        <f>SUM($E339+$G339+$I339+$K339)</f>
        <v>#NUM!</v>
      </c>
      <c r="M339" s="17"/>
      <c r="N339" s="2"/>
    </row>
    <row r="340" spans="1:14" ht="16.5" customHeight="1" x14ac:dyDescent="0.2">
      <c r="B340" s="69" t="s">
        <v>46</v>
      </c>
      <c r="C340" s="69">
        <v>3</v>
      </c>
      <c r="D340" s="2">
        <f>COUNTIF(D321:D332,$C$28)</f>
        <v>0</v>
      </c>
      <c r="F340" s="2">
        <f>COUNTIF(F321:F332,$C$28)</f>
        <v>0</v>
      </c>
      <c r="H340" s="2">
        <f>COUNTIF(H321:H332,$C$28)</f>
        <v>0</v>
      </c>
      <c r="J340" s="2">
        <f>COUNTIF(J321:J332,$C$28)</f>
        <v>0</v>
      </c>
      <c r="L340" s="2"/>
      <c r="M340" s="2"/>
      <c r="N340" s="2"/>
    </row>
    <row r="341" spans="1:14" ht="16.5" customHeight="1" x14ac:dyDescent="0.2">
      <c r="B341" s="69" t="s">
        <v>46</v>
      </c>
      <c r="C341" s="69">
        <v>4</v>
      </c>
      <c r="D341" s="2">
        <f>COUNTIF(D321:D332,$C$29)</f>
        <v>0</v>
      </c>
      <c r="F341" s="2">
        <f>COUNTIF(F321:F332,$C$29)</f>
        <v>0</v>
      </c>
      <c r="H341" s="2">
        <f>COUNTIF(H321:H332,$C$29)</f>
        <v>0</v>
      </c>
      <c r="J341" s="2">
        <f>COUNTIF(J321:J332,$C$29)</f>
        <v>0</v>
      </c>
      <c r="L341" s="2"/>
      <c r="M341" s="2"/>
      <c r="N341" s="2"/>
    </row>
    <row r="342" spans="1:14" ht="16.5" customHeight="1" x14ac:dyDescent="0.2">
      <c r="B342" s="69" t="s">
        <v>46</v>
      </c>
      <c r="C342" s="69">
        <v>5</v>
      </c>
      <c r="D342" s="2">
        <f>COUNTIF(D321:D332,$C$30)</f>
        <v>0</v>
      </c>
      <c r="F342" s="2">
        <f>COUNTIF(F321:F332,$C$30)</f>
        <v>0</v>
      </c>
      <c r="H342" s="2">
        <f>COUNTIF(H321:H332,$C$30)</f>
        <v>0</v>
      </c>
      <c r="J342" s="2">
        <f>COUNTIF(J321:J332,$C$30)</f>
        <v>0</v>
      </c>
      <c r="L342" s="2" t="s">
        <v>57</v>
      </c>
      <c r="M342" s="2"/>
      <c r="N342" s="2"/>
    </row>
    <row r="343" spans="1:14" ht="16.5" customHeight="1" x14ac:dyDescent="0.25">
      <c r="A343" s="94" t="s">
        <v>16</v>
      </c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95"/>
      <c r="M343" s="4"/>
      <c r="N343" s="2"/>
    </row>
    <row r="344" spans="1:14" ht="16.5" customHeight="1" x14ac:dyDescent="0.25">
      <c r="A344" s="106" t="s">
        <v>55</v>
      </c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8"/>
      <c r="M344" s="4"/>
      <c r="N344" s="2"/>
    </row>
    <row r="345" spans="1:14" ht="16.5" customHeight="1" x14ac:dyDescent="0.25">
      <c r="A345" s="109" t="s">
        <v>5</v>
      </c>
      <c r="B345" s="111" t="s">
        <v>6</v>
      </c>
      <c r="C345" s="113" t="s">
        <v>7</v>
      </c>
      <c r="D345" s="94" t="s">
        <v>8</v>
      </c>
      <c r="E345" s="95"/>
      <c r="F345" s="94" t="s">
        <v>9</v>
      </c>
      <c r="G345" s="95"/>
      <c r="H345" s="94" t="s">
        <v>10</v>
      </c>
      <c r="I345" s="95"/>
      <c r="J345" s="94" t="s">
        <v>11</v>
      </c>
      <c r="K345" s="95"/>
      <c r="L345" s="6" t="s">
        <v>12</v>
      </c>
      <c r="M345" s="4"/>
      <c r="N345" s="2"/>
    </row>
    <row r="346" spans="1:14" ht="16.5" customHeight="1" x14ac:dyDescent="0.25">
      <c r="A346" s="121"/>
      <c r="B346" s="122"/>
      <c r="C346" s="123"/>
      <c r="D346" s="7" t="s">
        <v>14</v>
      </c>
      <c r="E346" s="8" t="s">
        <v>15</v>
      </c>
      <c r="F346" s="7" t="s">
        <v>14</v>
      </c>
      <c r="G346" s="8" t="s">
        <v>15</v>
      </c>
      <c r="H346" s="7" t="s">
        <v>14</v>
      </c>
      <c r="I346" s="8" t="s">
        <v>15</v>
      </c>
      <c r="J346" s="7" t="s">
        <v>14</v>
      </c>
      <c r="K346" s="8" t="s">
        <v>15</v>
      </c>
      <c r="L346" s="9"/>
      <c r="M346" s="4"/>
      <c r="N346" s="2"/>
    </row>
    <row r="347" spans="1:14" ht="16.5" customHeight="1" x14ac:dyDescent="0.2">
      <c r="A347" s="54"/>
      <c r="B347" s="54"/>
      <c r="C347" s="55"/>
      <c r="D347" s="56"/>
      <c r="E347" s="14"/>
      <c r="F347" s="15"/>
      <c r="G347" s="14"/>
      <c r="H347" s="15"/>
      <c r="I347" s="14"/>
      <c r="J347" s="15"/>
      <c r="K347" s="14"/>
      <c r="L347" s="16">
        <f t="shared" ref="L347:L358" si="28">SUM($E347+$G347+$I347+$K347)</f>
        <v>0</v>
      </c>
      <c r="M347" s="17"/>
      <c r="N347" s="2"/>
    </row>
    <row r="348" spans="1:14" ht="16.5" customHeight="1" x14ac:dyDescent="0.2">
      <c r="A348" s="54"/>
      <c r="B348" s="54"/>
      <c r="C348" s="55"/>
      <c r="D348" s="56"/>
      <c r="E348" s="14"/>
      <c r="F348" s="15"/>
      <c r="G348" s="14"/>
      <c r="H348" s="15"/>
      <c r="I348" s="14"/>
      <c r="J348" s="15"/>
      <c r="K348" s="14"/>
      <c r="L348" s="16">
        <f t="shared" si="28"/>
        <v>0</v>
      </c>
      <c r="M348" s="17"/>
      <c r="N348" s="2"/>
    </row>
    <row r="349" spans="1:14" ht="16.5" customHeight="1" x14ac:dyDescent="0.2">
      <c r="A349" s="54"/>
      <c r="B349" s="54"/>
      <c r="C349" s="55"/>
      <c r="D349" s="56"/>
      <c r="E349" s="14"/>
      <c r="F349" s="15"/>
      <c r="G349" s="14"/>
      <c r="H349" s="15"/>
      <c r="I349" s="14"/>
      <c r="J349" s="15"/>
      <c r="K349" s="14"/>
      <c r="L349" s="16">
        <f t="shared" si="28"/>
        <v>0</v>
      </c>
      <c r="M349" s="17"/>
      <c r="N349" s="2"/>
    </row>
    <row r="350" spans="1:14" ht="16.5" customHeight="1" x14ac:dyDescent="0.2">
      <c r="A350" s="54"/>
      <c r="B350" s="54"/>
      <c r="C350" s="57"/>
      <c r="D350" s="56"/>
      <c r="E350" s="14"/>
      <c r="F350" s="15"/>
      <c r="G350" s="14"/>
      <c r="H350" s="15"/>
      <c r="I350" s="14"/>
      <c r="J350" s="15"/>
      <c r="K350" s="14"/>
      <c r="L350" s="16">
        <f t="shared" si="28"/>
        <v>0</v>
      </c>
      <c r="M350" s="17"/>
      <c r="N350" s="2"/>
    </row>
    <row r="351" spans="1:14" ht="16.5" customHeight="1" x14ac:dyDescent="0.2">
      <c r="A351" s="54"/>
      <c r="B351" s="54"/>
      <c r="C351" s="58"/>
      <c r="D351" s="56"/>
      <c r="E351" s="14"/>
      <c r="F351" s="15"/>
      <c r="G351" s="14"/>
      <c r="H351" s="15"/>
      <c r="I351" s="14"/>
      <c r="J351" s="15"/>
      <c r="K351" s="14"/>
      <c r="L351" s="16">
        <f t="shared" si="28"/>
        <v>0</v>
      </c>
      <c r="M351" s="17"/>
      <c r="N351" s="2"/>
    </row>
    <row r="352" spans="1:14" ht="16.5" customHeight="1" x14ac:dyDescent="0.2">
      <c r="A352" s="54"/>
      <c r="B352" s="54"/>
      <c r="C352" s="55"/>
      <c r="D352" s="56"/>
      <c r="E352" s="14"/>
      <c r="F352" s="15"/>
      <c r="G352" s="14"/>
      <c r="H352" s="15"/>
      <c r="I352" s="14"/>
      <c r="J352" s="15"/>
      <c r="K352" s="14"/>
      <c r="L352" s="16">
        <f t="shared" si="28"/>
        <v>0</v>
      </c>
      <c r="M352" s="17"/>
      <c r="N352" s="2"/>
    </row>
    <row r="353" spans="1:14" ht="16.5" customHeight="1" x14ac:dyDescent="0.2">
      <c r="A353" s="54"/>
      <c r="B353" s="54"/>
      <c r="C353" s="58"/>
      <c r="D353" s="56"/>
      <c r="E353" s="14"/>
      <c r="F353" s="15"/>
      <c r="G353" s="14"/>
      <c r="H353" s="15"/>
      <c r="I353" s="14"/>
      <c r="J353" s="15"/>
      <c r="K353" s="14"/>
      <c r="L353" s="16">
        <f t="shared" si="28"/>
        <v>0</v>
      </c>
      <c r="M353" s="17"/>
      <c r="N353" s="2"/>
    </row>
    <row r="354" spans="1:14" ht="16.5" customHeight="1" x14ac:dyDescent="0.2">
      <c r="A354" s="54"/>
      <c r="B354" s="54"/>
      <c r="C354" s="55"/>
      <c r="D354" s="56"/>
      <c r="E354" s="14"/>
      <c r="F354" s="15"/>
      <c r="G354" s="14"/>
      <c r="H354" s="15"/>
      <c r="I354" s="14"/>
      <c r="J354" s="15"/>
      <c r="K354" s="14"/>
      <c r="L354" s="16">
        <f t="shared" si="28"/>
        <v>0</v>
      </c>
      <c r="M354" s="17"/>
      <c r="N354" s="2"/>
    </row>
    <row r="355" spans="1:14" ht="16.5" customHeight="1" x14ac:dyDescent="0.2">
      <c r="A355" s="54"/>
      <c r="B355" s="54"/>
      <c r="C355" s="55"/>
      <c r="D355" s="56"/>
      <c r="E355" s="14"/>
      <c r="F355" s="15"/>
      <c r="G355" s="14"/>
      <c r="H355" s="15"/>
      <c r="I355" s="14"/>
      <c r="J355" s="15"/>
      <c r="K355" s="14"/>
      <c r="L355" s="16">
        <f t="shared" si="28"/>
        <v>0</v>
      </c>
      <c r="M355" s="17"/>
      <c r="N355" s="2"/>
    </row>
    <row r="356" spans="1:14" ht="16.5" customHeight="1" x14ac:dyDescent="0.2">
      <c r="A356" s="54"/>
      <c r="B356" s="54"/>
      <c r="C356" s="55"/>
      <c r="D356" s="56"/>
      <c r="E356" s="14"/>
      <c r="F356" s="15"/>
      <c r="G356" s="14"/>
      <c r="H356" s="15"/>
      <c r="I356" s="14"/>
      <c r="J356" s="15"/>
      <c r="K356" s="14"/>
      <c r="L356" s="16">
        <f t="shared" si="28"/>
        <v>0</v>
      </c>
      <c r="M356" s="17"/>
      <c r="N356" s="2"/>
    </row>
    <row r="357" spans="1:14" ht="16.5" customHeight="1" x14ac:dyDescent="0.2">
      <c r="A357" s="54"/>
      <c r="B357" s="54"/>
      <c r="C357" s="59"/>
      <c r="D357" s="56"/>
      <c r="E357" s="14"/>
      <c r="F357" s="15"/>
      <c r="G357" s="14"/>
      <c r="H357" s="15"/>
      <c r="I357" s="14"/>
      <c r="J357" s="15"/>
      <c r="K357" s="14"/>
      <c r="L357" s="16">
        <f t="shared" si="28"/>
        <v>0</v>
      </c>
      <c r="M357" s="17"/>
      <c r="N357" s="2"/>
    </row>
    <row r="358" spans="1:14" ht="16.5" customHeight="1" x14ac:dyDescent="0.2">
      <c r="A358" s="54"/>
      <c r="B358" s="54"/>
      <c r="C358" s="59"/>
      <c r="D358" s="56"/>
      <c r="E358" s="14"/>
      <c r="F358" s="15"/>
      <c r="G358" s="14"/>
      <c r="H358" s="15"/>
      <c r="I358" s="14"/>
      <c r="J358" s="15"/>
      <c r="K358" s="14"/>
      <c r="L358" s="16">
        <f t="shared" si="28"/>
        <v>0</v>
      </c>
      <c r="M358" s="17"/>
      <c r="N358" s="2"/>
    </row>
    <row r="359" spans="1:14" ht="16.5" customHeight="1" x14ac:dyDescent="0.2">
      <c r="A359" s="118" t="s">
        <v>18</v>
      </c>
      <c r="B359" s="97"/>
      <c r="C359" s="119"/>
      <c r="D359" s="25"/>
      <c r="E359" s="26" t="e">
        <f>SMALL(E347:E358,1)</f>
        <v>#NUM!</v>
      </c>
      <c r="F359" s="26"/>
      <c r="G359" s="26" t="e">
        <f>SMALL(G347:G358,1)</f>
        <v>#NUM!</v>
      </c>
      <c r="H359" s="26"/>
      <c r="I359" s="26" t="e">
        <f>SMALL(I347:I358,1)</f>
        <v>#NUM!</v>
      </c>
      <c r="J359" s="26"/>
      <c r="K359" s="26" t="e">
        <f>SMALL(K347:K358,1)</f>
        <v>#NUM!</v>
      </c>
      <c r="L359" s="16"/>
      <c r="M359" s="17"/>
      <c r="N359" s="2"/>
    </row>
    <row r="360" spans="1:14" ht="16.5" customHeight="1" x14ac:dyDescent="0.2">
      <c r="A360" s="118" t="s">
        <v>18</v>
      </c>
      <c r="B360" s="97"/>
      <c r="C360" s="119"/>
      <c r="D360" s="25"/>
      <c r="E360" s="26" t="e">
        <f>SMALL(E347:E358,2)</f>
        <v>#NUM!</v>
      </c>
      <c r="F360" s="26"/>
      <c r="G360" s="26" t="e">
        <f>SMALL(G347:G358,2)</f>
        <v>#NUM!</v>
      </c>
      <c r="H360" s="26"/>
      <c r="I360" s="26" t="e">
        <f>SMALL(I347:I358,2)</f>
        <v>#NUM!</v>
      </c>
      <c r="J360" s="26"/>
      <c r="K360" s="26" t="e">
        <f>SMALL(K347:K358,2)</f>
        <v>#NUM!</v>
      </c>
      <c r="L360" s="27"/>
      <c r="M360" s="28"/>
      <c r="N360" s="2"/>
    </row>
    <row r="361" spans="1:14" ht="16.5" customHeight="1" x14ac:dyDescent="0.2">
      <c r="A361" s="118" t="s">
        <v>18</v>
      </c>
      <c r="B361" s="97"/>
      <c r="C361" s="119"/>
      <c r="D361" s="25"/>
      <c r="E361" s="26" t="e">
        <f>SMALL(E347:E358,3)</f>
        <v>#NUM!</v>
      </c>
      <c r="F361" s="26"/>
      <c r="G361" s="26" t="e">
        <f>SMALL(G347:G358,3)</f>
        <v>#NUM!</v>
      </c>
      <c r="H361" s="26"/>
      <c r="I361" s="26" t="e">
        <f>SMALL(I347:I358,3)</f>
        <v>#NUM!</v>
      </c>
      <c r="J361" s="26"/>
      <c r="K361" s="26" t="e">
        <f>SMALL(K347:K358,3)</f>
        <v>#NUM!</v>
      </c>
      <c r="L361" s="27"/>
      <c r="M361" s="28"/>
      <c r="N361" s="2"/>
    </row>
    <row r="362" spans="1:14" ht="16.5" customHeight="1" x14ac:dyDescent="0.2">
      <c r="A362" s="118" t="s">
        <v>18</v>
      </c>
      <c r="B362" s="97"/>
      <c r="C362" s="119"/>
      <c r="D362" s="25"/>
      <c r="E362" s="26" t="e">
        <f>SMALL(E347:E358,4)</f>
        <v>#NUM!</v>
      </c>
      <c r="F362" s="26"/>
      <c r="G362" s="26" t="e">
        <f>SMALL(G347:G358,4)</f>
        <v>#NUM!</v>
      </c>
      <c r="H362" s="26"/>
      <c r="I362" s="26" t="e">
        <f>SMALL(I347:I358,4)</f>
        <v>#NUM!</v>
      </c>
      <c r="J362" s="26"/>
      <c r="K362" s="26" t="e">
        <f>SMALL(K347:K358,4)</f>
        <v>#NUM!</v>
      </c>
      <c r="L362" s="27"/>
      <c r="M362" s="28"/>
      <c r="N362" s="2"/>
    </row>
    <row r="363" spans="1:14" ht="16.5" customHeight="1" x14ac:dyDescent="0.2">
      <c r="A363" s="118" t="s">
        <v>18</v>
      </c>
      <c r="B363" s="97"/>
      <c r="C363" s="119"/>
      <c r="D363" s="30"/>
      <c r="E363" s="26" t="e">
        <f>SMALL(E347:E358,5)</f>
        <v>#NUM!</v>
      </c>
      <c r="F363" s="31"/>
      <c r="G363" s="31" t="e">
        <f>SMALL(G347:G358,5)</f>
        <v>#NUM!</v>
      </c>
      <c r="H363" s="31"/>
      <c r="I363" s="26" t="e">
        <f>SMALL(I347:I358,5)</f>
        <v>#NUM!</v>
      </c>
      <c r="J363" s="31"/>
      <c r="K363" s="31" t="e">
        <f>SMALL(K347:K358,5)</f>
        <v>#NUM!</v>
      </c>
      <c r="L363" s="32"/>
      <c r="M363" s="28"/>
      <c r="N363" s="2"/>
    </row>
    <row r="364" spans="1:14" ht="16.5" customHeight="1" x14ac:dyDescent="0.2">
      <c r="A364" s="118" t="s">
        <v>18</v>
      </c>
      <c r="B364" s="97"/>
      <c r="C364" s="119"/>
      <c r="D364" s="30"/>
      <c r="E364" s="26" t="e">
        <f>SMALL(E347:E358,6)</f>
        <v>#NUM!</v>
      </c>
      <c r="F364" s="31"/>
      <c r="G364" s="31" t="e">
        <f>SMALL(G347:G358,6)</f>
        <v>#NUM!</v>
      </c>
      <c r="H364" s="31"/>
      <c r="I364" s="31" t="e">
        <f>SMALL(I347:I358,6)</f>
        <v>#NUM!</v>
      </c>
      <c r="J364" s="31"/>
      <c r="K364" s="31" t="e">
        <f>SMALL(K347:K358,6)</f>
        <v>#NUM!</v>
      </c>
      <c r="L364" s="32"/>
      <c r="M364" s="28"/>
      <c r="N364" s="2"/>
    </row>
    <row r="365" spans="1:14" ht="16.5" customHeight="1" x14ac:dyDescent="0.25">
      <c r="A365" s="120" t="s">
        <v>19</v>
      </c>
      <c r="B365" s="107"/>
      <c r="C365" s="108"/>
      <c r="D365" s="33"/>
      <c r="E365" s="34" t="e">
        <f>SUM(E347:E358)-E359-E360-E361-E362-E363-E364</f>
        <v>#NUM!</v>
      </c>
      <c r="F365" s="34"/>
      <c r="G365" s="34" t="e">
        <f>SUM(G347:G358)-G359-G360-G361-G362-G363-G364</f>
        <v>#NUM!</v>
      </c>
      <c r="H365" s="34"/>
      <c r="I365" s="34" t="e">
        <f>SUM(I347:I358)-I359-I360-I361-I362-I363-I364</f>
        <v>#NUM!</v>
      </c>
      <c r="J365" s="34"/>
      <c r="K365" s="34" t="e">
        <f>SUM(K347:K358)-K359-K360-K361-K362-K363-K364</f>
        <v>#NUM!</v>
      </c>
      <c r="L365" s="35" t="e">
        <f>SUM($E365+$G365+$I365+$K365)</f>
        <v>#NUM!</v>
      </c>
      <c r="M365" s="17"/>
      <c r="N365" s="2"/>
    </row>
    <row r="366" spans="1:14" ht="16.5" customHeight="1" x14ac:dyDescent="0.2">
      <c r="B366" s="69" t="s">
        <v>46</v>
      </c>
      <c r="C366" s="69">
        <v>3</v>
      </c>
      <c r="D366" s="2">
        <f>COUNTIF(D347:D358,$C$28)</f>
        <v>0</v>
      </c>
      <c r="F366" s="2">
        <f>COUNTIF(F347:F358,$C$28)</f>
        <v>0</v>
      </c>
      <c r="H366" s="2">
        <f>COUNTIF(H347:H358,$C$28)</f>
        <v>0</v>
      </c>
      <c r="J366" s="2">
        <f>COUNTIF(J347:J358,$C$28)</f>
        <v>0</v>
      </c>
      <c r="L366" s="2"/>
      <c r="M366" s="2"/>
      <c r="N366" s="2"/>
    </row>
    <row r="367" spans="1:14" ht="16.5" customHeight="1" x14ac:dyDescent="0.2">
      <c r="B367" s="69" t="s">
        <v>46</v>
      </c>
      <c r="C367" s="69">
        <v>4</v>
      </c>
      <c r="D367" s="2">
        <f>COUNTIF(D347:D358,$C$29)</f>
        <v>0</v>
      </c>
      <c r="F367" s="2">
        <f>COUNTIF(F347:F358,$C$29)</f>
        <v>0</v>
      </c>
      <c r="H367" s="2">
        <f>COUNTIF(H347:H358,$C$29)</f>
        <v>0</v>
      </c>
      <c r="J367" s="2">
        <f>COUNTIF(J347:J358,$C$29)</f>
        <v>0</v>
      </c>
      <c r="L367" s="2"/>
      <c r="M367" s="2"/>
      <c r="N367" s="2"/>
    </row>
    <row r="368" spans="1:14" ht="16.5" customHeight="1" x14ac:dyDescent="0.2">
      <c r="B368" s="69" t="s">
        <v>46</v>
      </c>
      <c r="C368" s="69">
        <v>5</v>
      </c>
      <c r="D368" s="2">
        <f>COUNTIF(D347:D358,$C$30)</f>
        <v>0</v>
      </c>
      <c r="F368" s="2">
        <f>COUNTIF(F347:F358,$C$30)</f>
        <v>0</v>
      </c>
      <c r="H368" s="2">
        <f>COUNTIF(H347:H358,$C$30)</f>
        <v>0</v>
      </c>
      <c r="J368" s="2">
        <f>COUNTIF(J347:J358,$C$30)</f>
        <v>0</v>
      </c>
      <c r="L368" s="2" t="s">
        <v>57</v>
      </c>
      <c r="M368" s="2"/>
      <c r="N368" s="2"/>
    </row>
    <row r="369" spans="1:14" ht="16.5" customHeight="1" x14ac:dyDescent="0.25">
      <c r="A369" s="94" t="s">
        <v>16</v>
      </c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95"/>
      <c r="M369" s="4"/>
      <c r="N369" s="2"/>
    </row>
    <row r="370" spans="1:14" ht="16.5" customHeight="1" x14ac:dyDescent="0.25">
      <c r="A370" s="106" t="s">
        <v>55</v>
      </c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8"/>
      <c r="M370" s="4"/>
      <c r="N370" s="2"/>
    </row>
    <row r="371" spans="1:14" ht="16.5" customHeight="1" x14ac:dyDescent="0.25">
      <c r="A371" s="109" t="s">
        <v>5</v>
      </c>
      <c r="B371" s="111" t="s">
        <v>6</v>
      </c>
      <c r="C371" s="113" t="s">
        <v>7</v>
      </c>
      <c r="D371" s="94" t="s">
        <v>8</v>
      </c>
      <c r="E371" s="95"/>
      <c r="F371" s="94" t="s">
        <v>9</v>
      </c>
      <c r="G371" s="95"/>
      <c r="H371" s="94" t="s">
        <v>10</v>
      </c>
      <c r="I371" s="95"/>
      <c r="J371" s="94" t="s">
        <v>11</v>
      </c>
      <c r="K371" s="95"/>
      <c r="L371" s="6" t="s">
        <v>12</v>
      </c>
      <c r="M371" s="4"/>
      <c r="N371" s="2"/>
    </row>
    <row r="372" spans="1:14" ht="16.5" customHeight="1" x14ac:dyDescent="0.25">
      <c r="A372" s="121"/>
      <c r="B372" s="122"/>
      <c r="C372" s="123"/>
      <c r="D372" s="7" t="s">
        <v>14</v>
      </c>
      <c r="E372" s="8" t="s">
        <v>15</v>
      </c>
      <c r="F372" s="7" t="s">
        <v>14</v>
      </c>
      <c r="G372" s="8" t="s">
        <v>15</v>
      </c>
      <c r="H372" s="7" t="s">
        <v>14</v>
      </c>
      <c r="I372" s="8" t="s">
        <v>15</v>
      </c>
      <c r="J372" s="7" t="s">
        <v>14</v>
      </c>
      <c r="K372" s="8" t="s">
        <v>15</v>
      </c>
      <c r="L372" s="9"/>
      <c r="M372" s="4"/>
      <c r="N372" s="2"/>
    </row>
    <row r="373" spans="1:14" ht="16.5" customHeight="1" x14ac:dyDescent="0.2">
      <c r="A373" s="54"/>
      <c r="B373" s="54"/>
      <c r="C373" s="55"/>
      <c r="D373" s="56"/>
      <c r="E373" s="14"/>
      <c r="F373" s="15"/>
      <c r="G373" s="14"/>
      <c r="H373" s="15"/>
      <c r="I373" s="14"/>
      <c r="J373" s="15"/>
      <c r="K373" s="14"/>
      <c r="L373" s="16">
        <f t="shared" ref="L373:L384" si="29">SUM($E373+$G373+$I373+$K373)</f>
        <v>0</v>
      </c>
      <c r="M373" s="17"/>
      <c r="N373" s="2"/>
    </row>
    <row r="374" spans="1:14" ht="16.5" customHeight="1" x14ac:dyDescent="0.2">
      <c r="A374" s="54"/>
      <c r="B374" s="54"/>
      <c r="C374" s="55"/>
      <c r="D374" s="56"/>
      <c r="E374" s="14"/>
      <c r="F374" s="15"/>
      <c r="G374" s="14"/>
      <c r="H374" s="15"/>
      <c r="I374" s="14"/>
      <c r="J374" s="15"/>
      <c r="K374" s="14"/>
      <c r="L374" s="16">
        <f t="shared" si="29"/>
        <v>0</v>
      </c>
      <c r="M374" s="17"/>
      <c r="N374" s="2"/>
    </row>
    <row r="375" spans="1:14" ht="16.5" customHeight="1" x14ac:dyDescent="0.2">
      <c r="A375" s="54"/>
      <c r="B375" s="54"/>
      <c r="C375" s="55"/>
      <c r="D375" s="56"/>
      <c r="E375" s="14"/>
      <c r="F375" s="15"/>
      <c r="G375" s="14"/>
      <c r="H375" s="15"/>
      <c r="I375" s="14"/>
      <c r="J375" s="15"/>
      <c r="K375" s="14"/>
      <c r="L375" s="16">
        <f t="shared" si="29"/>
        <v>0</v>
      </c>
      <c r="M375" s="17"/>
      <c r="N375" s="2"/>
    </row>
    <row r="376" spans="1:14" ht="16.5" customHeight="1" x14ac:dyDescent="0.2">
      <c r="A376" s="54"/>
      <c r="B376" s="54"/>
      <c r="C376" s="57"/>
      <c r="D376" s="56"/>
      <c r="E376" s="14"/>
      <c r="F376" s="15"/>
      <c r="G376" s="14"/>
      <c r="H376" s="15"/>
      <c r="I376" s="14"/>
      <c r="J376" s="15"/>
      <c r="K376" s="14"/>
      <c r="L376" s="16">
        <f t="shared" si="29"/>
        <v>0</v>
      </c>
      <c r="M376" s="17"/>
      <c r="N376" s="2"/>
    </row>
    <row r="377" spans="1:14" ht="16.5" customHeight="1" x14ac:dyDescent="0.2">
      <c r="A377" s="54"/>
      <c r="B377" s="54"/>
      <c r="C377" s="58"/>
      <c r="D377" s="56"/>
      <c r="E377" s="14"/>
      <c r="F377" s="15"/>
      <c r="G377" s="14"/>
      <c r="H377" s="15"/>
      <c r="I377" s="14"/>
      <c r="J377" s="15"/>
      <c r="K377" s="14"/>
      <c r="L377" s="16">
        <f t="shared" si="29"/>
        <v>0</v>
      </c>
      <c r="M377" s="17"/>
      <c r="N377" s="2"/>
    </row>
    <row r="378" spans="1:14" ht="16.5" customHeight="1" x14ac:dyDescent="0.2">
      <c r="A378" s="54"/>
      <c r="B378" s="54"/>
      <c r="C378" s="55"/>
      <c r="D378" s="56"/>
      <c r="E378" s="14"/>
      <c r="F378" s="15"/>
      <c r="G378" s="14"/>
      <c r="H378" s="15"/>
      <c r="I378" s="14"/>
      <c r="J378" s="15"/>
      <c r="K378" s="14"/>
      <c r="L378" s="16">
        <f t="shared" si="29"/>
        <v>0</v>
      </c>
      <c r="M378" s="17"/>
      <c r="N378" s="2"/>
    </row>
    <row r="379" spans="1:14" ht="16.5" customHeight="1" x14ac:dyDescent="0.2">
      <c r="A379" s="54"/>
      <c r="B379" s="54"/>
      <c r="C379" s="58"/>
      <c r="D379" s="56"/>
      <c r="E379" s="14"/>
      <c r="F379" s="15"/>
      <c r="G379" s="14"/>
      <c r="H379" s="15"/>
      <c r="I379" s="14"/>
      <c r="J379" s="15"/>
      <c r="K379" s="14"/>
      <c r="L379" s="16">
        <f t="shared" si="29"/>
        <v>0</v>
      </c>
      <c r="M379" s="17"/>
      <c r="N379" s="2"/>
    </row>
    <row r="380" spans="1:14" ht="16.5" customHeight="1" x14ac:dyDescent="0.2">
      <c r="A380" s="54"/>
      <c r="B380" s="54"/>
      <c r="C380" s="55"/>
      <c r="D380" s="56"/>
      <c r="E380" s="14"/>
      <c r="F380" s="15"/>
      <c r="G380" s="14"/>
      <c r="H380" s="15"/>
      <c r="I380" s="14"/>
      <c r="J380" s="15"/>
      <c r="K380" s="14"/>
      <c r="L380" s="16">
        <f t="shared" si="29"/>
        <v>0</v>
      </c>
      <c r="M380" s="17"/>
      <c r="N380" s="2"/>
    </row>
    <row r="381" spans="1:14" ht="16.5" customHeight="1" x14ac:dyDescent="0.2">
      <c r="A381" s="54"/>
      <c r="B381" s="54"/>
      <c r="C381" s="55"/>
      <c r="D381" s="56"/>
      <c r="E381" s="14"/>
      <c r="F381" s="15"/>
      <c r="G381" s="14"/>
      <c r="H381" s="15"/>
      <c r="I381" s="14"/>
      <c r="J381" s="15"/>
      <c r="K381" s="14"/>
      <c r="L381" s="16">
        <f t="shared" si="29"/>
        <v>0</v>
      </c>
      <c r="M381" s="17"/>
      <c r="N381" s="2"/>
    </row>
    <row r="382" spans="1:14" ht="16.5" customHeight="1" x14ac:dyDescent="0.2">
      <c r="A382" s="54"/>
      <c r="B382" s="54"/>
      <c r="C382" s="55"/>
      <c r="D382" s="56"/>
      <c r="E382" s="14"/>
      <c r="F382" s="15"/>
      <c r="G382" s="14"/>
      <c r="H382" s="15"/>
      <c r="I382" s="14"/>
      <c r="J382" s="15"/>
      <c r="K382" s="14"/>
      <c r="L382" s="16">
        <f t="shared" si="29"/>
        <v>0</v>
      </c>
      <c r="M382" s="17"/>
      <c r="N382" s="2"/>
    </row>
    <row r="383" spans="1:14" ht="16.5" customHeight="1" x14ac:dyDescent="0.2">
      <c r="A383" s="54"/>
      <c r="B383" s="54"/>
      <c r="C383" s="59"/>
      <c r="D383" s="56"/>
      <c r="E383" s="14"/>
      <c r="F383" s="15"/>
      <c r="G383" s="14"/>
      <c r="H383" s="15"/>
      <c r="I383" s="14"/>
      <c r="J383" s="15"/>
      <c r="K383" s="14"/>
      <c r="L383" s="16">
        <f t="shared" si="29"/>
        <v>0</v>
      </c>
      <c r="M383" s="17"/>
      <c r="N383" s="2"/>
    </row>
    <row r="384" spans="1:14" ht="16.5" customHeight="1" x14ac:dyDescent="0.2">
      <c r="A384" s="54"/>
      <c r="B384" s="54"/>
      <c r="C384" s="59"/>
      <c r="D384" s="56"/>
      <c r="E384" s="14"/>
      <c r="F384" s="15"/>
      <c r="G384" s="14"/>
      <c r="H384" s="15"/>
      <c r="I384" s="14"/>
      <c r="J384" s="15"/>
      <c r="K384" s="14"/>
      <c r="L384" s="16">
        <f t="shared" si="29"/>
        <v>0</v>
      </c>
      <c r="M384" s="17"/>
      <c r="N384" s="2"/>
    </row>
    <row r="385" spans="1:14" ht="16.5" customHeight="1" x14ac:dyDescent="0.2">
      <c r="A385" s="118" t="s">
        <v>18</v>
      </c>
      <c r="B385" s="97"/>
      <c r="C385" s="119"/>
      <c r="D385" s="25"/>
      <c r="E385" s="26" t="e">
        <f>SMALL(E373:E384,1)</f>
        <v>#NUM!</v>
      </c>
      <c r="F385" s="26"/>
      <c r="G385" s="26" t="e">
        <f>SMALL(G373:G384,1)</f>
        <v>#NUM!</v>
      </c>
      <c r="H385" s="26"/>
      <c r="I385" s="26" t="e">
        <f>SMALL(I373:I384,1)</f>
        <v>#NUM!</v>
      </c>
      <c r="J385" s="26"/>
      <c r="K385" s="26" t="e">
        <f>SMALL(K373:K384,1)</f>
        <v>#NUM!</v>
      </c>
      <c r="L385" s="16"/>
      <c r="M385" s="17"/>
      <c r="N385" s="2"/>
    </row>
    <row r="386" spans="1:14" ht="16.5" customHeight="1" x14ac:dyDescent="0.2">
      <c r="A386" s="118" t="s">
        <v>18</v>
      </c>
      <c r="B386" s="97"/>
      <c r="C386" s="119"/>
      <c r="D386" s="25"/>
      <c r="E386" s="26" t="e">
        <f>SMALL(E373:E384,2)</f>
        <v>#NUM!</v>
      </c>
      <c r="F386" s="26"/>
      <c r="G386" s="26" t="e">
        <f>SMALL(G373:G384,2)</f>
        <v>#NUM!</v>
      </c>
      <c r="H386" s="26"/>
      <c r="I386" s="26" t="e">
        <f>SMALL(I373:I384,2)</f>
        <v>#NUM!</v>
      </c>
      <c r="J386" s="26"/>
      <c r="K386" s="26" t="e">
        <f>SMALL(K373:K384,2)</f>
        <v>#NUM!</v>
      </c>
      <c r="L386" s="27"/>
      <c r="M386" s="28"/>
      <c r="N386" s="2"/>
    </row>
    <row r="387" spans="1:14" ht="16.5" customHeight="1" x14ac:dyDescent="0.2">
      <c r="A387" s="118" t="s">
        <v>18</v>
      </c>
      <c r="B387" s="97"/>
      <c r="C387" s="119"/>
      <c r="D387" s="25"/>
      <c r="E387" s="26" t="e">
        <f>SMALL(E373:E384,3)</f>
        <v>#NUM!</v>
      </c>
      <c r="F387" s="26"/>
      <c r="G387" s="26" t="e">
        <f>SMALL(G373:G384,3)</f>
        <v>#NUM!</v>
      </c>
      <c r="H387" s="26"/>
      <c r="I387" s="26" t="e">
        <f>SMALL(I373:I384,3)</f>
        <v>#NUM!</v>
      </c>
      <c r="J387" s="26"/>
      <c r="K387" s="26" t="e">
        <f>SMALL(K373:K384,3)</f>
        <v>#NUM!</v>
      </c>
      <c r="L387" s="27"/>
      <c r="M387" s="28"/>
      <c r="N387" s="2"/>
    </row>
    <row r="388" spans="1:14" ht="16.5" customHeight="1" x14ac:dyDescent="0.2">
      <c r="A388" s="118" t="s">
        <v>18</v>
      </c>
      <c r="B388" s="97"/>
      <c r="C388" s="119"/>
      <c r="D388" s="25"/>
      <c r="E388" s="26" t="e">
        <f>SMALL(E373:E384,4)</f>
        <v>#NUM!</v>
      </c>
      <c r="F388" s="26"/>
      <c r="G388" s="26" t="e">
        <f>SMALL(G373:G384,4)</f>
        <v>#NUM!</v>
      </c>
      <c r="H388" s="26"/>
      <c r="I388" s="26" t="e">
        <f>SMALL(I373:I384,4)</f>
        <v>#NUM!</v>
      </c>
      <c r="J388" s="26"/>
      <c r="K388" s="26" t="e">
        <f>SMALL(K373:K384,4)</f>
        <v>#NUM!</v>
      </c>
      <c r="L388" s="27"/>
      <c r="M388" s="28"/>
      <c r="N388" s="2"/>
    </row>
    <row r="389" spans="1:14" ht="16.5" customHeight="1" x14ac:dyDescent="0.2">
      <c r="A389" s="118" t="s">
        <v>18</v>
      </c>
      <c r="B389" s="97"/>
      <c r="C389" s="119"/>
      <c r="D389" s="30"/>
      <c r="E389" s="26" t="e">
        <f>SMALL(E373:E384,5)</f>
        <v>#NUM!</v>
      </c>
      <c r="F389" s="31"/>
      <c r="G389" s="31" t="e">
        <f>SMALL(G373:G384,5)</f>
        <v>#NUM!</v>
      </c>
      <c r="H389" s="31"/>
      <c r="I389" s="26" t="e">
        <f>SMALL(I373:I384,5)</f>
        <v>#NUM!</v>
      </c>
      <c r="J389" s="31"/>
      <c r="K389" s="31" t="e">
        <f>SMALL(K373:K384,5)</f>
        <v>#NUM!</v>
      </c>
      <c r="L389" s="32"/>
      <c r="M389" s="28"/>
      <c r="N389" s="2"/>
    </row>
    <row r="390" spans="1:14" ht="16.5" customHeight="1" x14ac:dyDescent="0.2">
      <c r="A390" s="118" t="s">
        <v>18</v>
      </c>
      <c r="B390" s="97"/>
      <c r="C390" s="119"/>
      <c r="D390" s="30"/>
      <c r="E390" s="26" t="e">
        <f>SMALL(E373:E384,6)</f>
        <v>#NUM!</v>
      </c>
      <c r="F390" s="31"/>
      <c r="G390" s="31" t="e">
        <f>SMALL(G373:G384,6)</f>
        <v>#NUM!</v>
      </c>
      <c r="H390" s="31"/>
      <c r="I390" s="31" t="e">
        <f>SMALL(I373:I384,6)</f>
        <v>#NUM!</v>
      </c>
      <c r="J390" s="31"/>
      <c r="K390" s="31" t="e">
        <f>SMALL(K373:K384,6)</f>
        <v>#NUM!</v>
      </c>
      <c r="L390" s="32"/>
      <c r="M390" s="28"/>
      <c r="N390" s="2"/>
    </row>
    <row r="391" spans="1:14" ht="16.5" customHeight="1" x14ac:dyDescent="0.25">
      <c r="A391" s="120" t="s">
        <v>19</v>
      </c>
      <c r="B391" s="107"/>
      <c r="C391" s="108"/>
      <c r="D391" s="33"/>
      <c r="E391" s="34" t="e">
        <f>SUM(E373:E384)-E385-E386-E387-E388-E389-E390</f>
        <v>#NUM!</v>
      </c>
      <c r="F391" s="34"/>
      <c r="G391" s="34" t="e">
        <f>SUM(G373:G384)-G385-G386-G387-G388-G389-G390</f>
        <v>#NUM!</v>
      </c>
      <c r="H391" s="34"/>
      <c r="I391" s="34" t="e">
        <f>SUM(I373:I384)-I385-I386-I387-I388-I389-I390</f>
        <v>#NUM!</v>
      </c>
      <c r="J391" s="34"/>
      <c r="K391" s="34" t="e">
        <f>SUM(K373:K384)-K385-K386-K387-K388-K389-K390</f>
        <v>#NUM!</v>
      </c>
      <c r="L391" s="35" t="e">
        <f>SUM($E391+$G391+$I391+$K391)</f>
        <v>#NUM!</v>
      </c>
      <c r="M391" s="17"/>
      <c r="N391" s="2"/>
    </row>
    <row r="392" spans="1:14" ht="16.5" customHeight="1" x14ac:dyDescent="0.2">
      <c r="B392" s="69" t="s">
        <v>46</v>
      </c>
      <c r="C392" s="69">
        <v>3</v>
      </c>
      <c r="D392" s="2">
        <f>COUNTIF(D373:D384,$C$28)</f>
        <v>0</v>
      </c>
      <c r="F392" s="2">
        <f>COUNTIF(F373:F384,$C$28)</f>
        <v>0</v>
      </c>
      <c r="H392" s="2">
        <f>COUNTIF(H373:H384,$C$28)</f>
        <v>0</v>
      </c>
      <c r="J392" s="2">
        <f>COUNTIF(J373:J384,$C$28)</f>
        <v>0</v>
      </c>
      <c r="L392" s="2"/>
      <c r="M392" s="2"/>
      <c r="N392" s="2"/>
    </row>
    <row r="393" spans="1:14" ht="16.5" customHeight="1" x14ac:dyDescent="0.2">
      <c r="B393" s="69" t="s">
        <v>46</v>
      </c>
      <c r="C393" s="69">
        <v>4</v>
      </c>
      <c r="D393" s="2">
        <f>COUNTIF(D373:D384,$C$29)</f>
        <v>0</v>
      </c>
      <c r="F393" s="2">
        <f>COUNTIF(F373:F384,$C$29)</f>
        <v>0</v>
      </c>
      <c r="H393" s="2">
        <f>COUNTIF(H373:H384,$C$29)</f>
        <v>0</v>
      </c>
      <c r="J393" s="2">
        <f>COUNTIF(J373:J384,$C$29)</f>
        <v>0</v>
      </c>
      <c r="L393" s="2"/>
      <c r="M393" s="2"/>
      <c r="N393" s="2"/>
    </row>
    <row r="394" spans="1:14" ht="16.5" customHeight="1" x14ac:dyDescent="0.2">
      <c r="B394" s="69" t="s">
        <v>46</v>
      </c>
      <c r="C394" s="69">
        <v>5</v>
      </c>
      <c r="D394" s="2">
        <f>COUNTIF(D373:D384,$C$30)</f>
        <v>0</v>
      </c>
      <c r="F394" s="2">
        <f>COUNTIF(F373:F384,$C$30)</f>
        <v>0</v>
      </c>
      <c r="H394" s="2">
        <f>COUNTIF(H373:H384,$C$30)</f>
        <v>0</v>
      </c>
      <c r="J394" s="2">
        <f>COUNTIF(J373:J384,$C$30)</f>
        <v>0</v>
      </c>
      <c r="L394" s="2" t="s">
        <v>57</v>
      </c>
    </row>
    <row r="395" spans="1:14" ht="16.5" customHeight="1" x14ac:dyDescent="0.2"/>
    <row r="396" spans="1:14" ht="16.5" customHeight="1" x14ac:dyDescent="0.2"/>
    <row r="397" spans="1:14" ht="16.5" customHeight="1" x14ac:dyDescent="0.2"/>
    <row r="398" spans="1:14" ht="16.5" customHeight="1" x14ac:dyDescent="0.2"/>
    <row r="399" spans="1:14" ht="16.5" customHeight="1" x14ac:dyDescent="0.2"/>
    <row r="400" spans="1:14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</sheetData>
  <mergeCells count="245">
    <mergeCell ref="A307:C307"/>
    <mergeCell ref="B319:B320"/>
    <mergeCell ref="C319:C320"/>
    <mergeCell ref="A308:C308"/>
    <mergeCell ref="A309:C309"/>
    <mergeCell ref="A310:C310"/>
    <mergeCell ref="A311:C311"/>
    <mergeCell ref="A312:C312"/>
    <mergeCell ref="A313:C313"/>
    <mergeCell ref="A319:A320"/>
    <mergeCell ref="A317:L317"/>
    <mergeCell ref="A318:L318"/>
    <mergeCell ref="D319:E319"/>
    <mergeCell ref="F319:G319"/>
    <mergeCell ref="H319:I319"/>
    <mergeCell ref="J319:K319"/>
    <mergeCell ref="A255:C255"/>
    <mergeCell ref="A256:C256"/>
    <mergeCell ref="A257:C257"/>
    <mergeCell ref="A258:C258"/>
    <mergeCell ref="A259:C259"/>
    <mergeCell ref="A260:C260"/>
    <mergeCell ref="A261:C261"/>
    <mergeCell ref="A267:A268"/>
    <mergeCell ref="B267:B268"/>
    <mergeCell ref="C267:C268"/>
    <mergeCell ref="A265:L265"/>
    <mergeCell ref="A266:L266"/>
    <mergeCell ref="D267:E267"/>
    <mergeCell ref="F267:G267"/>
    <mergeCell ref="H267:I267"/>
    <mergeCell ref="J267:K267"/>
    <mergeCell ref="A387:C387"/>
    <mergeCell ref="A388:C388"/>
    <mergeCell ref="A389:C389"/>
    <mergeCell ref="A390:C390"/>
    <mergeCell ref="A391:C391"/>
    <mergeCell ref="A363:C363"/>
    <mergeCell ref="A364:C364"/>
    <mergeCell ref="A365:C365"/>
    <mergeCell ref="A371:A372"/>
    <mergeCell ref="B371:B372"/>
    <mergeCell ref="C371:C372"/>
    <mergeCell ref="A385:C385"/>
    <mergeCell ref="A370:L370"/>
    <mergeCell ref="D371:E371"/>
    <mergeCell ref="J371:K371"/>
    <mergeCell ref="A343:L343"/>
    <mergeCell ref="A344:L344"/>
    <mergeCell ref="A386:C386"/>
    <mergeCell ref="A333:C333"/>
    <mergeCell ref="A334:C334"/>
    <mergeCell ref="A335:C335"/>
    <mergeCell ref="A336:C336"/>
    <mergeCell ref="A337:C337"/>
    <mergeCell ref="A338:C338"/>
    <mergeCell ref="A339:C339"/>
    <mergeCell ref="A345:A346"/>
    <mergeCell ref="B345:B346"/>
    <mergeCell ref="C345:C346"/>
    <mergeCell ref="A359:C359"/>
    <mergeCell ref="A360:C360"/>
    <mergeCell ref="A361:C361"/>
    <mergeCell ref="A362:C362"/>
    <mergeCell ref="F371:G371"/>
    <mergeCell ref="H371:I371"/>
    <mergeCell ref="D345:E345"/>
    <mergeCell ref="F345:G345"/>
    <mergeCell ref="H345:I345"/>
    <mergeCell ref="J345:K345"/>
    <mergeCell ref="A369:L369"/>
    <mergeCell ref="A291:L291"/>
    <mergeCell ref="A292:L292"/>
    <mergeCell ref="D293:E293"/>
    <mergeCell ref="F293:G293"/>
    <mergeCell ref="H293:I293"/>
    <mergeCell ref="J293:K293"/>
    <mergeCell ref="A281:C281"/>
    <mergeCell ref="A282:C282"/>
    <mergeCell ref="A283:C283"/>
    <mergeCell ref="A284:C284"/>
    <mergeCell ref="A285:C285"/>
    <mergeCell ref="A286:C286"/>
    <mergeCell ref="A287:C287"/>
    <mergeCell ref="A293:A294"/>
    <mergeCell ref="B293:B294"/>
    <mergeCell ref="C293:C294"/>
    <mergeCell ref="A229:C229"/>
    <mergeCell ref="A230:C230"/>
    <mergeCell ref="A231:C231"/>
    <mergeCell ref="A232:C232"/>
    <mergeCell ref="C241:C242"/>
    <mergeCell ref="D241:E241"/>
    <mergeCell ref="F241:G241"/>
    <mergeCell ref="H241:I241"/>
    <mergeCell ref="A233:C233"/>
    <mergeCell ref="A234:C234"/>
    <mergeCell ref="A235:C235"/>
    <mergeCell ref="A239:L239"/>
    <mergeCell ref="A240:L240"/>
    <mergeCell ref="A241:A242"/>
    <mergeCell ref="B241:B242"/>
    <mergeCell ref="J241:K241"/>
    <mergeCell ref="A177:C177"/>
    <mergeCell ref="B189:B190"/>
    <mergeCell ref="C189:C190"/>
    <mergeCell ref="A178:C178"/>
    <mergeCell ref="A179:C179"/>
    <mergeCell ref="A180:C180"/>
    <mergeCell ref="A181:C181"/>
    <mergeCell ref="A182:C182"/>
    <mergeCell ref="A183:C183"/>
    <mergeCell ref="A189:A190"/>
    <mergeCell ref="A187:L187"/>
    <mergeCell ref="A188:L188"/>
    <mergeCell ref="A127:C127"/>
    <mergeCell ref="A128:C128"/>
    <mergeCell ref="A129:C129"/>
    <mergeCell ref="A130:C130"/>
    <mergeCell ref="A131:C131"/>
    <mergeCell ref="A137:A138"/>
    <mergeCell ref="B137:B138"/>
    <mergeCell ref="C137:C138"/>
    <mergeCell ref="A151:C151"/>
    <mergeCell ref="A99:C99"/>
    <mergeCell ref="A100:C100"/>
    <mergeCell ref="A101:C101"/>
    <mergeCell ref="A102:C102"/>
    <mergeCell ref="A103:C103"/>
    <mergeCell ref="A104:C104"/>
    <mergeCell ref="A105:C105"/>
    <mergeCell ref="A125:C125"/>
    <mergeCell ref="A126:C126"/>
    <mergeCell ref="A109:L109"/>
    <mergeCell ref="A110:L110"/>
    <mergeCell ref="A111:A112"/>
    <mergeCell ref="B111:B112"/>
    <mergeCell ref="C111:C112"/>
    <mergeCell ref="D111:E111"/>
    <mergeCell ref="F111:G111"/>
    <mergeCell ref="H111:I111"/>
    <mergeCell ref="J111:K111"/>
    <mergeCell ref="F85:G85"/>
    <mergeCell ref="H85:I85"/>
    <mergeCell ref="J85:K85"/>
    <mergeCell ref="A73:C73"/>
    <mergeCell ref="A74:C74"/>
    <mergeCell ref="A75:C75"/>
    <mergeCell ref="A76:C76"/>
    <mergeCell ref="A77:C77"/>
    <mergeCell ref="A78:C78"/>
    <mergeCell ref="A79:C79"/>
    <mergeCell ref="F215:G215"/>
    <mergeCell ref="H215:I215"/>
    <mergeCell ref="D189:E189"/>
    <mergeCell ref="F189:G189"/>
    <mergeCell ref="H189:I189"/>
    <mergeCell ref="J189:K189"/>
    <mergeCell ref="A213:L213"/>
    <mergeCell ref="A214:L214"/>
    <mergeCell ref="D215:E215"/>
    <mergeCell ref="J215:K215"/>
    <mergeCell ref="A203:C203"/>
    <mergeCell ref="A204:C204"/>
    <mergeCell ref="A205:C205"/>
    <mergeCell ref="A206:C206"/>
    <mergeCell ref="A207:C207"/>
    <mergeCell ref="A208:C208"/>
    <mergeCell ref="A209:C209"/>
    <mergeCell ref="A215:A216"/>
    <mergeCell ref="B215:B216"/>
    <mergeCell ref="C215:C216"/>
    <mergeCell ref="D137:E137"/>
    <mergeCell ref="F137:G137"/>
    <mergeCell ref="H137:I137"/>
    <mergeCell ref="J137:K137"/>
    <mergeCell ref="A161:L161"/>
    <mergeCell ref="A162:L162"/>
    <mergeCell ref="D163:E163"/>
    <mergeCell ref="F163:G163"/>
    <mergeCell ref="H163:I163"/>
    <mergeCell ref="J163:K163"/>
    <mergeCell ref="A152:C152"/>
    <mergeCell ref="A153:C153"/>
    <mergeCell ref="A154:C154"/>
    <mergeCell ref="A155:C155"/>
    <mergeCell ref="A156:C156"/>
    <mergeCell ref="A157:C157"/>
    <mergeCell ref="A163:A164"/>
    <mergeCell ref="B163:B164"/>
    <mergeCell ref="C163:C164"/>
    <mergeCell ref="A47:C47"/>
    <mergeCell ref="A48:C48"/>
    <mergeCell ref="A49:C49"/>
    <mergeCell ref="A50:C50"/>
    <mergeCell ref="A51:C51"/>
    <mergeCell ref="D59:E59"/>
    <mergeCell ref="F59:G59"/>
    <mergeCell ref="A135:L135"/>
    <mergeCell ref="A136:L136"/>
    <mergeCell ref="H59:I59"/>
    <mergeCell ref="J59:K59"/>
    <mergeCell ref="A52:C52"/>
    <mergeCell ref="A53:C53"/>
    <mergeCell ref="A57:L57"/>
    <mergeCell ref="A58:L58"/>
    <mergeCell ref="A59:A60"/>
    <mergeCell ref="B59:B60"/>
    <mergeCell ref="C59:C60"/>
    <mergeCell ref="A83:L83"/>
    <mergeCell ref="A84:L84"/>
    <mergeCell ref="A85:A86"/>
    <mergeCell ref="B85:B86"/>
    <mergeCell ref="C85:C86"/>
    <mergeCell ref="D85:E85"/>
    <mergeCell ref="H33:I33"/>
    <mergeCell ref="J33:K33"/>
    <mergeCell ref="A26:C26"/>
    <mergeCell ref="A27:C27"/>
    <mergeCell ref="A31:L31"/>
    <mergeCell ref="A32:L32"/>
    <mergeCell ref="A33:A34"/>
    <mergeCell ref="B33:B34"/>
    <mergeCell ref="C33:C34"/>
    <mergeCell ref="D33:E33"/>
    <mergeCell ref="F33:G33"/>
    <mergeCell ref="F7:G7"/>
    <mergeCell ref="H7:I7"/>
    <mergeCell ref="O7:T7"/>
    <mergeCell ref="V19:W31"/>
    <mergeCell ref="A1:L1"/>
    <mergeCell ref="O1:P4"/>
    <mergeCell ref="A3:L3"/>
    <mergeCell ref="A5:L5"/>
    <mergeCell ref="A6:L6"/>
    <mergeCell ref="A7:A8"/>
    <mergeCell ref="B7:B8"/>
    <mergeCell ref="J7:K7"/>
    <mergeCell ref="C7:C8"/>
    <mergeCell ref="D7:E7"/>
    <mergeCell ref="A21:C21"/>
    <mergeCell ref="A22:C22"/>
    <mergeCell ref="A23:C23"/>
    <mergeCell ref="A24:C24"/>
    <mergeCell ref="A25:C2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F5 J</vt:lpstr>
      <vt:lpstr>F4 J</vt:lpstr>
      <vt:lpstr>F3 J</vt:lpstr>
      <vt:lpstr>F3 J (FED)</vt:lpstr>
      <vt:lpstr>F2 J</vt:lpstr>
      <vt:lpstr>F1 J</vt:lpstr>
      <vt:lpstr>F1 J (FED)</vt:lpstr>
      <vt:lpstr>F2 J (fed)</vt:lpstr>
      <vt:lpstr>F J</vt:lpstr>
      <vt:lpstr>PALMARES </vt:lpstr>
      <vt:lpstr>F3 A (fed)</vt:lpstr>
      <vt:lpstr>F2 A (fed)</vt:lpstr>
      <vt:lpstr>F1 A (fed)</vt:lpstr>
      <vt:lpstr>F A (fed)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Nys</dc:creator>
  <cp:lastModifiedBy>sandra stephan</cp:lastModifiedBy>
  <dcterms:created xsi:type="dcterms:W3CDTF">2019-04-14T17:19:35Z</dcterms:created>
  <dcterms:modified xsi:type="dcterms:W3CDTF">2024-05-13T07:54:33Z</dcterms:modified>
</cp:coreProperties>
</file>